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 yWindow="60" windowWidth="15480" windowHeight="7800" tabRatio="713"/>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55" r:id="rId13"/>
    <sheet name="17,18 " sheetId="156"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7" r:id="rId61"/>
  </sheets>
  <externalReferences>
    <externalReference r:id="rId62"/>
    <externalReference r:id="rId63"/>
  </externalReferences>
  <definedNames>
    <definedName name="_">#REF!</definedName>
    <definedName name="_ftn1" localSheetId="8">'9 '!#REF!</definedName>
    <definedName name="_ftnref1" localSheetId="8">'9 '!#REF!</definedName>
    <definedName name="_xlnm.Print_Area" localSheetId="2">'1 '!$A$1:$I$69</definedName>
    <definedName name="_xlnm.Print_Area" localSheetId="9">'10 '!$A$1:$P$51</definedName>
    <definedName name="_xlnm.Print_Area" localSheetId="10">'11,12 '!$A$1:$T$57</definedName>
    <definedName name="_xlnm.Print_Area" localSheetId="11">'13,14 '!$A$1:$W$60</definedName>
    <definedName name="_xlnm.Print_Area" localSheetId="12">'15,16 '!$A$1:$Z$59</definedName>
    <definedName name="_xlnm.Print_Area" localSheetId="13">'17,18 '!$A$1:$AB$59</definedName>
    <definedName name="_xlnm.Print_Area" localSheetId="14">'19 '!$A$1:$O$48</definedName>
    <definedName name="_xlnm.Print_Area" localSheetId="3">'2 '!$A$1:$K$46</definedName>
    <definedName name="_xlnm.Print_Area" localSheetId="15">'20 '!$A$1:$J$75</definedName>
    <definedName name="_xlnm.Print_Area" localSheetId="16">'21 '!$A$1:$J$43</definedName>
    <definedName name="_xlnm.Print_Area" localSheetId="17">'22 '!$A$1:$J$44</definedName>
    <definedName name="_xlnm.Print_Area" localSheetId="18">'23 '!$A$1:$J$44</definedName>
    <definedName name="_xlnm.Print_Area" localSheetId="19">'24 '!$A$1:$G$70</definedName>
    <definedName name="_xlnm.Print_Area" localSheetId="20">'25 '!$A$1:$H$70</definedName>
    <definedName name="_xlnm.Print_Area" localSheetId="21">'26 '!$A$1:$G$70</definedName>
    <definedName name="_xlnm.Print_Area" localSheetId="22">'27 '!$A$1:$G$74</definedName>
    <definedName name="_xlnm.Print_Area" localSheetId="23">'28 '!$A$1:$I$75</definedName>
    <definedName name="_xlnm.Print_Area" localSheetId="24">'29 '!$A$1:$I$75</definedName>
    <definedName name="_xlnm.Print_Area" localSheetId="4">'3 '!$A$1:$K$71</definedName>
    <definedName name="_xlnm.Print_Area" localSheetId="25">'30 '!$A$1:$I$74</definedName>
    <definedName name="_xlnm.Print_Area" localSheetId="27">'31'!$A$1:$I$75</definedName>
    <definedName name="_xlnm.Print_Area" localSheetId="26">'32'!$A$1:$H$73</definedName>
    <definedName name="_xlnm.Print_Area" localSheetId="28">'33'!$A$1:$H$73</definedName>
    <definedName name="_xlnm.Print_Area" localSheetId="29">'34'!$A$1:$I$43</definedName>
    <definedName name="_xlnm.Print_Area" localSheetId="30">'35'!$A$1:$I$43</definedName>
    <definedName name="_xlnm.Print_Area" localSheetId="31">'36'!$A$1:$I$43</definedName>
    <definedName name="_xlnm.Print_Area" localSheetId="32">'37'!$A$1:$I$39</definedName>
    <definedName name="_xlnm.Print_Area" localSheetId="33">'38'!$A$1:$I$43</definedName>
    <definedName name="_xlnm.Print_Area" localSheetId="34">'39'!$A$1:$I$42</definedName>
    <definedName name="_xlnm.Print_Area" localSheetId="5">'4,5 '!$A$1:$Q$47</definedName>
    <definedName name="_xlnm.Print_Area" localSheetId="35">'40'!$A$1:$I$43</definedName>
    <definedName name="_xlnm.Print_Area" localSheetId="36">'41'!$A$1:$I$37</definedName>
    <definedName name="_xlnm.Print_Area" localSheetId="37">'42'!$A$1:$I$42</definedName>
    <definedName name="_xlnm.Print_Area" localSheetId="38">'43'!$A$1:$I$43</definedName>
    <definedName name="_xlnm.Print_Area" localSheetId="39">'44'!$A$1:$I$40</definedName>
    <definedName name="_xlnm.Print_Area" localSheetId="40">'45'!$A$1:$I$38</definedName>
    <definedName name="_xlnm.Print_Area" localSheetId="41">'46'!$A$1:$I$44</definedName>
    <definedName name="_xlnm.Print_Area" localSheetId="42">'47'!$A$1:$I$46</definedName>
    <definedName name="_xlnm.Print_Area" localSheetId="43">'48'!$A$1:$I$47</definedName>
    <definedName name="_xlnm.Print_Area" localSheetId="44">'49'!$A$1:$I$43</definedName>
    <definedName name="_xlnm.Print_Area" localSheetId="45">'50'!$A$1:$I$40</definedName>
    <definedName name="_xlnm.Print_Area" localSheetId="46">'51'!$A$1:$I$44</definedName>
    <definedName name="_xlnm.Print_Area" localSheetId="47">'52'!$A$1:$I$44</definedName>
    <definedName name="_xlnm.Print_Area" localSheetId="48">'53'!$A$1:$I$40</definedName>
    <definedName name="_xlnm.Print_Area" localSheetId="49">'54'!$A$1:$L$48</definedName>
    <definedName name="_xlnm.Print_Area" localSheetId="50">'55'!$A$1:$L$63</definedName>
    <definedName name="_xlnm.Print_Area" localSheetId="51">'56'!$A$1:$K$51</definedName>
    <definedName name="_xlnm.Print_Area" localSheetId="52">'57'!$A$1:$K$61</definedName>
    <definedName name="_xlnm.Print_Area" localSheetId="53">'58'!$A$1:$K$56</definedName>
    <definedName name="_xlnm.Print_Area" localSheetId="54">'59'!$A$1:$I$77</definedName>
    <definedName name="_xlnm.Print_Area" localSheetId="6">'6,7 '!$A$1:$S$53</definedName>
    <definedName name="_xlnm.Print_Area" localSheetId="55">'60'!$A$1:$Q$60</definedName>
    <definedName name="_xlnm.Print_Area" localSheetId="56">'61'!$A$1:$P$58</definedName>
    <definedName name="_xlnm.Print_Area" localSheetId="57">'62'!$A$1:$P$46</definedName>
    <definedName name="_xlnm.Print_Area" localSheetId="7">'8 '!$A$1:$N$71</definedName>
    <definedName name="_xlnm.Print_Area" localSheetId="8">'9 '!$A$1:$I$36</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12">#REF!</definedName>
    <definedName name="_xlnm.Database" localSheetId="13">#REF!</definedName>
    <definedName name="_xlnm.Database" localSheetId="6">#REF!</definedName>
    <definedName name="_xlnm.Database">#REF!</definedName>
    <definedName name="LECHE" localSheetId="12">#REF!</definedName>
    <definedName name="LECHE" localSheetId="13">#REF!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 localSheetId="12">#REF!</definedName>
    <definedName name="port" localSheetId="13">#REF!</definedName>
    <definedName name="port">#REF!</definedName>
    <definedName name="vacas" localSheetId="12">#REF!</definedName>
    <definedName name="vacas" localSheetId="13">#REF!</definedName>
    <definedName name="vacas" localSheetId="6">#REF!</definedName>
    <definedName name="vacas">#REF!</definedName>
    <definedName name="VACAS_LECHERAS">#REF!</definedName>
    <definedName name="Z_C6DB9338_125F_4216_B781_9736B7EB9E61_.wvu.PrintArea" localSheetId="2" hidden="1">'1 '!$A$1:$F$37</definedName>
    <definedName name="Z_C6DB9338_125F_4216_B781_9736B7EB9E61_.wvu.PrintArea" localSheetId="9" hidden="1">'10 '!$B$2:$P$51</definedName>
    <definedName name="Z_C6DB9338_125F_4216_B781_9736B7EB9E61_.wvu.PrintArea" localSheetId="10" hidden="1">'11,12 '!$B$1:$S$59</definedName>
    <definedName name="Z_C6DB9338_125F_4216_B781_9736B7EB9E61_.wvu.PrintArea" localSheetId="11" hidden="1">'13,14 '!$B$1:$S$1</definedName>
    <definedName name="Z_C6DB9338_125F_4216_B781_9736B7EB9E61_.wvu.PrintArea" localSheetId="12" hidden="1">'15,16 '!$B$2:$M$50</definedName>
    <definedName name="Z_C6DB9338_125F_4216_B781_9736B7EB9E61_.wvu.PrintArea" localSheetId="13" hidden="1">'17,18 '!$B$2:$M$52</definedName>
    <definedName name="Z_C6DB9338_125F_4216_B781_9736B7EB9E61_.wvu.PrintArea" localSheetId="14" hidden="1">'19 '!$A$1:$N$48</definedName>
    <definedName name="Z_C6DB9338_125F_4216_B781_9736B7EB9E61_.wvu.PrintArea" localSheetId="3" hidden="1">'2 '!$A$2:$K$28</definedName>
    <definedName name="Z_C6DB9338_125F_4216_B781_9736B7EB9E61_.wvu.PrintArea" localSheetId="15" hidden="1">'20 '!$A$1:$I$79</definedName>
    <definedName name="Z_C6DB9338_125F_4216_B781_9736B7EB9E61_.wvu.PrintArea" localSheetId="16" hidden="1">'21 '!$A$1:$J$43</definedName>
    <definedName name="Z_C6DB9338_125F_4216_B781_9736B7EB9E61_.wvu.PrintArea" localSheetId="17" hidden="1">'22 '!$A$1:$J$44</definedName>
    <definedName name="Z_C6DB9338_125F_4216_B781_9736B7EB9E61_.wvu.PrintArea" localSheetId="18" hidden="1">'23 '!$A$1:$J$44</definedName>
    <definedName name="Z_C6DB9338_125F_4216_B781_9736B7EB9E61_.wvu.PrintArea" localSheetId="19" hidden="1">'24 '!$A$1:$G$70</definedName>
    <definedName name="Z_C6DB9338_125F_4216_B781_9736B7EB9E61_.wvu.PrintArea" localSheetId="20" hidden="1">'25 '!$A$1:$H$70</definedName>
    <definedName name="Z_C6DB9338_125F_4216_B781_9736B7EB9E61_.wvu.PrintArea" localSheetId="21" hidden="1">'26 '!$A$1:$G$70</definedName>
    <definedName name="Z_C6DB9338_125F_4216_B781_9736B7EB9E61_.wvu.PrintArea" localSheetId="22" hidden="1">'27 '!$A$1:$G$74</definedName>
    <definedName name="Z_C6DB9338_125F_4216_B781_9736B7EB9E61_.wvu.PrintArea" localSheetId="23" hidden="1">'28 '!$A$1:$H$75</definedName>
    <definedName name="Z_C6DB9338_125F_4216_B781_9736B7EB9E61_.wvu.PrintArea" localSheetId="24" hidden="1">'29 '!$A$1:$H$75</definedName>
    <definedName name="Z_C6DB9338_125F_4216_B781_9736B7EB9E61_.wvu.PrintArea" localSheetId="4" hidden="1">'3 '!$A$1:$K$23</definedName>
    <definedName name="Z_C6DB9338_125F_4216_B781_9736B7EB9E61_.wvu.PrintArea" localSheetId="25" hidden="1">'30 '!$A$1:$H$74</definedName>
    <definedName name="Z_C6DB9338_125F_4216_B781_9736B7EB9E61_.wvu.PrintArea" localSheetId="27" hidden="1">'31'!$A$1:$H$75</definedName>
    <definedName name="Z_C6DB9338_125F_4216_B781_9736B7EB9E61_.wvu.PrintArea" localSheetId="26" hidden="1">'32'!$A$1:$G$73</definedName>
    <definedName name="Z_C6DB9338_125F_4216_B781_9736B7EB9E61_.wvu.PrintArea" localSheetId="28" hidden="1">'33'!$A$1:$H$73</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'56'!$A$2:$J$24</definedName>
    <definedName name="Z_C6DB9338_125F_4216_B781_9736B7EB9E61_.wvu.PrintArea" localSheetId="52" hidden="1">'57'!$A$1:$J$28</definedName>
    <definedName name="Z_C6DB9338_125F_4216_B781_9736B7EB9E61_.wvu.PrintArea" localSheetId="53" hidden="1">'58'!$A$1:$J$23</definedName>
    <definedName name="Z_C6DB9338_125F_4216_B781_9736B7EB9E61_.wvu.PrintArea" localSheetId="54" hidden="1">'59'!$B$2:$H$48</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'!$A$2:$D$36</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U50" i="156" l="1"/>
  <c r="U49" i="156"/>
  <c r="U48" i="156"/>
  <c r="U47" i="156"/>
  <c r="U46" i="156"/>
  <c r="U45" i="156"/>
  <c r="U44" i="156"/>
  <c r="U43" i="156"/>
  <c r="U42" i="156"/>
  <c r="U41" i="156"/>
  <c r="U40" i="156"/>
  <c r="U39" i="156"/>
  <c r="U38" i="156"/>
  <c r="U37" i="156"/>
  <c r="U36" i="156"/>
  <c r="U35" i="156"/>
  <c r="U34" i="156"/>
  <c r="U33" i="156"/>
  <c r="N33" i="156"/>
  <c r="M33" i="156"/>
  <c r="K33" i="156"/>
  <c r="J33" i="156"/>
  <c r="I33" i="156"/>
  <c r="H33" i="156"/>
  <c r="G33" i="156"/>
  <c r="F33" i="156"/>
  <c r="E33" i="156"/>
  <c r="D33" i="156"/>
  <c r="C33" i="156"/>
  <c r="L33" i="156" s="1"/>
  <c r="L21" i="156" s="1"/>
  <c r="U32" i="156"/>
  <c r="U31" i="156"/>
  <c r="U30" i="156"/>
  <c r="U29" i="156"/>
  <c r="U28" i="156"/>
  <c r="U27" i="156"/>
  <c r="U26" i="156"/>
  <c r="U25" i="156"/>
  <c r="U24" i="156"/>
  <c r="U23" i="156"/>
  <c r="U22" i="156"/>
  <c r="U21" i="156"/>
  <c r="P21" i="156"/>
  <c r="O21" i="156"/>
  <c r="N21" i="156"/>
  <c r="M21" i="156"/>
  <c r="K21" i="156"/>
  <c r="J21" i="156"/>
  <c r="I21" i="156"/>
  <c r="H21" i="156"/>
  <c r="G21" i="156"/>
  <c r="F21" i="156"/>
  <c r="E21" i="156"/>
  <c r="D21" i="156"/>
  <c r="C21" i="156"/>
  <c r="U20" i="156"/>
  <c r="L20" i="156"/>
  <c r="AB20" i="156" s="1"/>
  <c r="U19" i="156"/>
  <c r="L19" i="156"/>
  <c r="AB19" i="156" s="1"/>
  <c r="U18" i="156"/>
  <c r="L18" i="156"/>
  <c r="AB18" i="156" s="1"/>
  <c r="U17" i="156"/>
  <c r="L17" i="156"/>
  <c r="AB17" i="156" s="1"/>
  <c r="U16" i="156"/>
  <c r="L16" i="156"/>
  <c r="AB16" i="156" s="1"/>
  <c r="U15" i="156"/>
  <c r="L15" i="156"/>
  <c r="AB15" i="156" s="1"/>
  <c r="U14" i="156"/>
  <c r="L14" i="156"/>
  <c r="AB14" i="156" s="1"/>
  <c r="U13" i="156"/>
  <c r="L13" i="156"/>
  <c r="AB13" i="156" s="1"/>
  <c r="U12" i="156"/>
  <c r="L12" i="156"/>
  <c r="AB12" i="156" s="1"/>
  <c r="U11" i="156"/>
  <c r="L11" i="156"/>
  <c r="AB11" i="156" s="1"/>
  <c r="U10" i="156"/>
  <c r="L10" i="156"/>
  <c r="AB10" i="156" s="1"/>
  <c r="AB9" i="156" s="1"/>
  <c r="AA9" i="156"/>
  <c r="Z9" i="156"/>
  <c r="Y9" i="156"/>
  <c r="X9" i="156"/>
  <c r="W9" i="156"/>
  <c r="V9" i="156"/>
  <c r="U9" i="156"/>
  <c r="T9" i="156"/>
  <c r="S9" i="156"/>
  <c r="R9" i="156"/>
  <c r="N9" i="156"/>
  <c r="M9" i="156"/>
  <c r="L9" i="156"/>
  <c r="K9" i="156"/>
  <c r="J9" i="156"/>
  <c r="I9" i="156"/>
  <c r="H9" i="156"/>
  <c r="G9" i="156"/>
  <c r="F9" i="156"/>
  <c r="E9" i="156"/>
  <c r="D9" i="156"/>
  <c r="C9" i="156"/>
  <c r="S49" i="155"/>
  <c r="Y49" i="155" s="1"/>
  <c r="S48" i="155"/>
  <c r="Y48" i="155" s="1"/>
  <c r="S47" i="155"/>
  <c r="Y47" i="155" s="1"/>
  <c r="S46" i="155"/>
  <c r="Y46" i="155" s="1"/>
  <c r="S45" i="155"/>
  <c r="Y45" i="155" s="1"/>
  <c r="S44" i="155"/>
  <c r="Y44" i="155" s="1"/>
  <c r="S43" i="155"/>
  <c r="Y43" i="155" s="1"/>
  <c r="S42" i="155"/>
  <c r="Y42" i="155" s="1"/>
  <c r="S41" i="155"/>
  <c r="Y41" i="155" s="1"/>
  <c r="S40" i="155"/>
  <c r="Y40" i="155" s="1"/>
  <c r="S39" i="155"/>
  <c r="Y39" i="155" s="1"/>
  <c r="S38" i="155"/>
  <c r="Y38" i="155" s="1"/>
  <c r="S37" i="155"/>
  <c r="Y37" i="155" s="1"/>
  <c r="S36" i="155"/>
  <c r="Y36" i="155" s="1"/>
  <c r="S35" i="155"/>
  <c r="Y35" i="155" s="1"/>
  <c r="S34" i="155"/>
  <c r="Y34" i="155" s="1"/>
  <c r="S33" i="155"/>
  <c r="Y33" i="155" s="1"/>
  <c r="S32" i="155"/>
  <c r="K32" i="155"/>
  <c r="J32" i="155"/>
  <c r="I32" i="155"/>
  <c r="H32" i="155"/>
  <c r="G32" i="155"/>
  <c r="F32" i="155"/>
  <c r="E32" i="155"/>
  <c r="D32" i="155"/>
  <c r="C32" i="155"/>
  <c r="L32" i="155" s="1"/>
  <c r="Y32" i="155" s="1"/>
  <c r="S31" i="155"/>
  <c r="Y31" i="155" s="1"/>
  <c r="S30" i="155"/>
  <c r="Y30" i="155" s="1"/>
  <c r="S29" i="155"/>
  <c r="Y29" i="155" s="1"/>
  <c r="S28" i="155"/>
  <c r="Y28" i="155" s="1"/>
  <c r="S27" i="155"/>
  <c r="Y27" i="155" s="1"/>
  <c r="S26" i="155"/>
  <c r="Y26" i="155" s="1"/>
  <c r="S25" i="155"/>
  <c r="Y25" i="155" s="1"/>
  <c r="S24" i="155"/>
  <c r="Y24" i="155" s="1"/>
  <c r="S23" i="155"/>
  <c r="Y23" i="155" s="1"/>
  <c r="S22" i="155"/>
  <c r="Y22" i="155" s="1"/>
  <c r="S21" i="155"/>
  <c r="Y21" i="155" s="1"/>
  <c r="S20" i="155"/>
  <c r="Y20" i="155" s="1"/>
  <c r="S19" i="155"/>
  <c r="L19" i="155"/>
  <c r="Y19" i="155" s="1"/>
  <c r="S18" i="155"/>
  <c r="L18" i="155"/>
  <c r="Y18" i="155" s="1"/>
  <c r="S17" i="155"/>
  <c r="L17" i="155"/>
  <c r="Y17" i="155" s="1"/>
  <c r="S16" i="155"/>
  <c r="L16" i="155"/>
  <c r="Y16" i="155" s="1"/>
  <c r="S15" i="155"/>
  <c r="L15" i="155"/>
  <c r="Y15" i="155" s="1"/>
  <c r="S14" i="155"/>
  <c r="L14" i="155"/>
  <c r="Y14" i="155" s="1"/>
  <c r="S13" i="155"/>
  <c r="L13" i="155"/>
  <c r="Y13" i="155" s="1"/>
  <c r="S12" i="155"/>
  <c r="L12" i="155"/>
  <c r="Y12" i="155" s="1"/>
  <c r="S11" i="155"/>
  <c r="L11" i="155"/>
  <c r="Y11" i="155" s="1"/>
  <c r="S10" i="155"/>
  <c r="L10" i="155"/>
  <c r="Y10" i="155" s="1"/>
  <c r="S9" i="155"/>
  <c r="L9" i="155"/>
  <c r="Y9" i="155" s="1"/>
  <c r="Y8" i="155" s="1"/>
  <c r="S8" i="155"/>
  <c r="L8" i="155"/>
  <c r="K8" i="155"/>
  <c r="J8" i="155"/>
  <c r="I8" i="155"/>
  <c r="H8" i="155"/>
  <c r="G8" i="155"/>
  <c r="F8" i="155"/>
  <c r="E8" i="155"/>
  <c r="D8" i="155"/>
  <c r="C8" i="155"/>
  <c r="AB33" i="156" l="1"/>
  <c r="AB21" i="156" s="1"/>
  <c r="K7" i="101"/>
  <c r="K13" i="101" l="1"/>
  <c r="K8" i="101" l="1"/>
  <c r="K9" i="101"/>
  <c r="K10" i="101"/>
  <c r="K11" i="101"/>
  <c r="K12" i="101"/>
  <c r="K14" i="101"/>
  <c r="K15" i="101"/>
  <c r="K16" i="101"/>
  <c r="K8" i="100"/>
  <c r="K9" i="100"/>
  <c r="K10" i="100"/>
  <c r="K11" i="100"/>
  <c r="K12" i="100"/>
  <c r="K13" i="100"/>
  <c r="K14" i="100"/>
  <c r="K15" i="100"/>
  <c r="K16" i="100"/>
  <c r="K7" i="100"/>
  <c r="K29" i="100" l="1"/>
  <c r="K30" i="100"/>
  <c r="K31" i="100"/>
  <c r="K32" i="100"/>
  <c r="K33" i="100"/>
  <c r="K34" i="100"/>
  <c r="K35" i="100"/>
  <c r="K36" i="100"/>
  <c r="K37" i="100"/>
  <c r="K28" i="100"/>
  <c r="H30" i="113" l="1"/>
  <c r="H29" i="113"/>
  <c r="H28" i="113"/>
  <c r="H26" i="113"/>
  <c r="H22" i="113"/>
  <c r="H20" i="113"/>
  <c r="H14" i="113"/>
  <c r="H13" i="113"/>
  <c r="H12" i="113"/>
  <c r="H11" i="113"/>
  <c r="H9" i="113"/>
  <c r="H6" i="31" l="1"/>
  <c r="H24" i="113" l="1"/>
  <c r="H19" i="113"/>
  <c r="H6" i="50" l="1"/>
  <c r="H6" i="49"/>
  <c r="H6" i="48"/>
  <c r="H6" i="47"/>
  <c r="H6" i="46"/>
  <c r="H6" i="45"/>
  <c r="H6" i="44"/>
  <c r="H6" i="43"/>
  <c r="H6" i="42"/>
  <c r="H6" i="41"/>
  <c r="H6" i="40"/>
  <c r="H6" i="39"/>
  <c r="H6" i="38"/>
  <c r="H6" i="37"/>
  <c r="H6" i="36"/>
  <c r="H6" i="35"/>
  <c r="H6" i="33"/>
  <c r="H6" i="32"/>
  <c r="G6" i="50" l="1"/>
  <c r="I17" i="126" l="1"/>
  <c r="I42" i="44" l="1"/>
  <c r="H38" i="44" l="1"/>
  <c r="C38" i="44" l="1"/>
  <c r="D38" i="44"/>
  <c r="E38" i="44"/>
  <c r="F38" i="44"/>
  <c r="G38" i="44"/>
</calcChain>
</file>

<file path=xl/sharedStrings.xml><?xml version="1.0" encoding="utf-8"?>
<sst xmlns="http://schemas.openxmlformats.org/spreadsheetml/2006/main" count="3014" uniqueCount="597">
  <si>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</si>
  <si>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</si>
  <si>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</si>
  <si>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</si>
  <si>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</si>
  <si>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</si>
  <si>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</si>
  <si>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</si>
  <si>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</si>
  <si>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</si>
  <si>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</si>
  <si>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</si>
  <si>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</si>
  <si>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</si>
  <si>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</si>
  <si>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</si>
  <si>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</si>
  <si>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</si>
  <si>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</si>
  <si>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</si>
  <si>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</si>
  <si>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</si>
  <si>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</si>
  <si>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</si>
  <si>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</si>
  <si>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</si>
  <si>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</si>
  <si>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</si>
  <si>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</si>
  <si>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</si>
  <si>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</si>
  <si>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</si>
  <si>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</si>
  <si>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</si>
  <si>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</si>
  <si>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</si>
  <si>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</si>
  <si>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</si>
  <si>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</si>
  <si>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</si>
  <si>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</si>
  <si>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</si>
  <si>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</si>
  <si>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</si>
  <si>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</si>
  <si>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</si>
  <si>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</si>
  <si>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</si>
  <si>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</si>
  <si>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</si>
  <si>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</si>
  <si>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</si>
  <si>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</si>
  <si>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</si>
  <si>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</si>
  <si>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</si>
  <si>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</si>
  <si>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</si>
  <si>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</si>
  <si>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</si>
  <si>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</si>
  <si>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</si>
  <si>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</si>
  <si>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</si>
  <si>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</si>
  <si>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</si>
  <si>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</si>
  <si>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</si>
  <si>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</si>
  <si>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</si>
  <si>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</si>
  <si>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</si>
  <si>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</si>
  <si>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</si>
  <si>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</si>
  <si>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</si>
  <si>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</si>
  <si>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</si>
  <si>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</si>
  <si>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</si>
  <si>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</si>
  <si>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</si>
  <si>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</si>
  <si>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</si>
  <si>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</si>
  <si>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</si>
  <si>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</si>
  <si>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</si>
  <si>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</si>
  <si>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</si>
  <si>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</si>
  <si>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</si>
  <si>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</si>
  <si>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</si>
  <si>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</si>
  <si>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</si>
  <si>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</si>
  <si>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</si>
  <si>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</si>
  <si>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</si>
  <si>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</si>
  <si>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</si>
  <si>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</si>
  <si>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</si>
  <si>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</si>
  <si>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</si>
  <si>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</si>
  <si>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</si>
  <si>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</si>
  <si>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</si>
  <si>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</si>
  <si>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</si>
  <si>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</si>
  <si>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</si>
  <si>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</si>
  <si>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</si>
  <si>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</si>
  <si>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</si>
  <si>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</si>
  <si>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</si>
  <si>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</si>
  <si>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</si>
  <si>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</si>
  <si>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</si>
  <si>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</si>
  <si>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</si>
  <si>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</si>
  <si>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</si>
  <si>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</si>
  <si>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</si>
  <si>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</si>
  <si>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</si>
  <si>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</si>
  <si>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</si>
  <si>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</si>
  <si>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</si>
  <si>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</si>
  <si>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</si>
  <si>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</si>
  <si>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</si>
  <si>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</si>
  <si>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</si>
  <si>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</si>
  <si>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</si>
  <si>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</si>
  <si>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</si>
  <si>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</si>
  <si>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Rendimiento estimado mensual de leche de bovino en Estados Unidos de América</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</si>
  <si>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</si>
  <si>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</si>
  <si>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</si>
  <si>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</si>
  <si>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</si>
  <si>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</si>
  <si>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</si>
  <si>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</si>
  <si>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</si>
  <si>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</si>
  <si>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</si>
  <si>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</si>
  <si>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</si>
  <si>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</si>
  <si>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</si>
  <si>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</si>
  <si>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</si>
  <si>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</si>
  <si>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</si>
  <si>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</si>
  <si>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</si>
  <si>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</si>
  <si>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</si>
  <si>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</si>
  <si>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</si>
  <si>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</si>
  <si>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</si>
  <si>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</si>
  <si>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</si>
  <si>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</si>
  <si>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</si>
  <si>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</si>
  <si>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Hato de vacas lecheras en Estados Unidos de América</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</si>
  <si>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</si>
  <si>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</si>
  <si>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</si>
  <si>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</si>
  <si>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</si>
  <si>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</si>
  <si>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</si>
  <si>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</si>
  <si>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</si>
  <si>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</si>
  <si>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</si>
  <si>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</si>
  <si>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</si>
  <si>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</si>
  <si>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</si>
  <si>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</si>
  <si>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</si>
  <si>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</si>
  <si>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</si>
  <si>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</si>
  <si>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</si>
  <si>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</si>
  <si>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</si>
  <si>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</si>
  <si>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</si>
  <si>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</si>
  <si>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</si>
  <si>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</si>
  <si>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</si>
  <si>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</si>
  <si>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</si>
  <si>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</si>
  <si>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</si>
  <si>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</si>
  <si>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</si>
  <si>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</si>
  <si>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</si>
  <si>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</si>
  <si>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</si>
  <si>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</si>
  <si>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</si>
  <si>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</si>
  <si>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</si>
  <si>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</si>
  <si>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</si>
  <si>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</si>
  <si>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</si>
  <si>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</si>
  <si>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</si>
  <si>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</si>
  <si>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</si>
  <si>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</si>
  <si>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</si>
  <si>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</si>
  <si>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</si>
  <si>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</si>
  <si>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</si>
  <si>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</si>
  <si>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</si>
  <si>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Carnation Clavel, parcialmente descremada, lata 378 grs.</t>
  </si>
  <si>
    <t>Carnation Clavel, reducida en grasa, descremada, lata 378 grs.</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</si>
  <si>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</si>
  <si>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</si>
  <si>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</si>
  <si>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</si>
  <si>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</si>
  <si>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</si>
  <si>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</si>
  <si>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</si>
  <si>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</si>
  <si>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</si>
  <si>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</si>
  <si>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</si>
  <si>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</si>
  <si>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</si>
  <si>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</si>
  <si>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</si>
  <si>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</si>
  <si>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Nido, kinder, niños, protección, 1+ prebio 1, lata 1.6 kg.</t>
  </si>
  <si>
    <t>Nido, kinder, niños, protección, 1+ prebio 1. lata 360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</si>
  <si>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</si>
  <si>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</si>
  <si>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</si>
  <si>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</si>
  <si>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</si>
  <si>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</si>
  <si>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</si>
  <si>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</si>
  <si>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</si>
  <si>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</si>
  <si>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</si>
  <si>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</si>
  <si>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</si>
  <si>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</si>
  <si>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</si>
  <si>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</si>
  <si>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</si>
  <si>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</si>
  <si>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</si>
  <si>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</si>
  <si>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</si>
  <si>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</si>
  <si>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</si>
  <si>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</si>
  <si>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</si>
  <si>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</si>
  <si>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</si>
  <si>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</si>
  <si>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</si>
  <si>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</si>
  <si>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</si>
  <si>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</si>
  <si>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Producción de leche descremada en polvo  en países seleccionados</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</si>
  <si>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</si>
  <si>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</si>
  <si>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</si>
  <si>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</si>
  <si>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</si>
  <si>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</si>
  <si>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</si>
  <si>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</si>
  <si>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</si>
  <si>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</si>
  <si>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</si>
  <si>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</si>
  <si>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</si>
  <si>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</si>
  <si>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</si>
  <si>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</si>
  <si>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</si>
  <si>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</si>
  <si>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</si>
  <si>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</si>
  <si>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</si>
  <si>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</si>
  <si>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</si>
  <si>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</si>
  <si>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</si>
  <si>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</si>
  <si>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1.6 kg.</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</si>
  <si>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</si>
  <si>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</si>
  <si>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</si>
  <si>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</si>
  <si>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</si>
  <si>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</si>
  <si>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</si>
  <si>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</si>
  <si>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</si>
  <si>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</si>
  <si>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</si>
  <si>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</si>
  <si>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</si>
  <si>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</si>
  <si>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</si>
  <si>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</si>
  <si>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</si>
  <si>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</si>
  <si>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(Pesos / litro)</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</si>
  <si>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</si>
  <si>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</si>
  <si>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</si>
  <si>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</si>
  <si>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</si>
  <si>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</si>
  <si>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</si>
  <si>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</si>
  <si>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</si>
  <si>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</si>
  <si>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</si>
  <si>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</si>
  <si>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</si>
  <si>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</si>
  <si>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</si>
  <si>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</si>
  <si>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</si>
  <si>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</si>
  <si>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</si>
  <si>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</si>
  <si>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 Milk Production / National Agricultural Statistics Service (NASS)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</si>
  <si>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</si>
  <si>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</si>
  <si>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</si>
  <si>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</si>
  <si>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</si>
  <si>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</si>
  <si>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</si>
  <si>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</si>
  <si>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</si>
  <si>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</si>
  <si>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</si>
  <si>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</si>
  <si>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</si>
  <si>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</si>
  <si>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</si>
  <si>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</si>
  <si>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</si>
  <si>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</si>
  <si>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</si>
  <si>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</si>
  <si>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</si>
  <si>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</si>
  <si>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</si>
  <si>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</si>
  <si>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</si>
  <si>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</si>
  <si>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</si>
  <si>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</si>
  <si>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</si>
  <si>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</si>
  <si>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</si>
  <si>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</si>
  <si>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</si>
  <si>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</si>
  <si>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</si>
  <si>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</si>
  <si>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</si>
  <si>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</si>
  <si>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</si>
  <si>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</si>
  <si>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</si>
  <si>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</si>
  <si>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</si>
  <si>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</si>
  <si>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</si>
  <si>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</si>
  <si>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</si>
  <si>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</si>
  <si>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</si>
  <si>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</si>
  <si>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</si>
  <si>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</si>
  <si>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</si>
  <si>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</si>
  <si>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</si>
  <si>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</si>
  <si>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</si>
  <si>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</si>
  <si>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</si>
  <si>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</si>
  <si>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</si>
  <si>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</si>
  <si>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</si>
  <si>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</si>
  <si>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</si>
  <si>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</si>
  <si>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</si>
  <si>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</si>
  <si>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</si>
  <si>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</si>
  <si>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</si>
  <si>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</si>
  <si>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</si>
  <si>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</si>
  <si>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</si>
  <si>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r>
      <t xml:space="preserve">2015 </t>
    </r>
    <r>
      <rPr>
        <b/>
        <vertAlign val="superscript"/>
        <sz val="10"/>
        <color theme="0"/>
        <rFont val="Arial"/>
        <family val="2"/>
      </rPr>
      <t>e/</t>
    </r>
  </si>
  <si>
    <r>
      <t xml:space="preserve">2014 </t>
    </r>
    <r>
      <rPr>
        <b/>
        <vertAlign val="superscript"/>
        <sz val="10"/>
        <color theme="0"/>
        <rFont val="Arial"/>
        <family val="2"/>
      </rPr>
      <t>p/</t>
    </r>
  </si>
  <si>
    <t xml:space="preserve">Fuente: SIAP. </t>
  </si>
  <si>
    <t>ND</t>
  </si>
  <si>
    <t>Fuente: SIAP.</t>
  </si>
  <si>
    <t>Producción anual de leche de bovino por entidad federativa 2003-2014</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</si>
  <si>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</si>
  <si>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</si>
  <si>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</si>
  <si>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</si>
  <si>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r>
      <t xml:space="preserve">2015 </t>
    </r>
    <r>
      <rPr>
        <vertAlign val="superscript"/>
        <sz val="10"/>
        <rFont val="Arial"/>
        <family val="2"/>
      </rPr>
      <t>P/</t>
    </r>
  </si>
  <si>
    <t>Productos secun-darios, desechos y subpro-ductos</t>
  </si>
  <si>
    <t>-</t>
  </si>
  <si>
    <t>Precio al consumidor promedio mensual de leche de bovino 2015</t>
  </si>
  <si>
    <r>
      <t xml:space="preserve">Precio al consumidor promedio mensual de leche de bovino  2015 </t>
    </r>
    <r>
      <rPr>
        <b/>
        <vertAlign val="superscript"/>
        <sz val="12"/>
        <rFont val="Arial"/>
        <family val="2"/>
      </rPr>
      <t>1/</t>
    </r>
  </si>
  <si>
    <t>(Personas)</t>
  </si>
  <si>
    <t xml:space="preserve">Nota: De acuerdo con la fuente de origen consultada, en ocasiones las cifras reportadas por los países presentan variaciones no significativas, por lo tanto pudiera observarse la misma cantidad en varios años debido al redondeo.    </t>
  </si>
  <si>
    <t>Producción mensual de leche de bovino 2002-2015</t>
  </si>
  <si>
    <t>Producción acumulada mensual de leche de bovino 2001-2015</t>
  </si>
  <si>
    <t>Producción mensual de leche de bovino por entidad federativa 2015</t>
  </si>
  <si>
    <t>Fuente: SIAP, SAT/ Administración General de Aduanas y CONAPO.</t>
  </si>
  <si>
    <r>
      <t xml:space="preserve">Producción mensual de leche de bovino por entidad federativa 2015 </t>
    </r>
    <r>
      <rPr>
        <b/>
        <vertAlign val="superscript"/>
        <sz val="12"/>
        <rFont val="Arial"/>
        <family val="2"/>
      </rPr>
      <t>p/</t>
    </r>
  </si>
  <si>
    <r>
      <t>2015</t>
    </r>
    <r>
      <rPr>
        <b/>
        <vertAlign val="superscript"/>
        <sz val="10"/>
        <color theme="0"/>
        <rFont val="Arial"/>
        <family val="2"/>
      </rPr>
      <t xml:space="preserve"> p/</t>
    </r>
  </si>
  <si>
    <r>
      <t>2014</t>
    </r>
    <r>
      <rPr>
        <b/>
        <vertAlign val="superscript"/>
        <sz val="10"/>
        <color theme="0"/>
        <rFont val="Arial"/>
        <family val="2"/>
      </rPr>
      <t xml:space="preserve"> 1/</t>
    </r>
  </si>
  <si>
    <r>
      <t xml:space="preserve">2015 </t>
    </r>
    <r>
      <rPr>
        <vertAlign val="superscript"/>
        <sz val="10"/>
        <rFont val="Arial"/>
        <family val="2"/>
      </rPr>
      <t>p/</t>
    </r>
  </si>
  <si>
    <r>
      <t xml:space="preserve">2015 </t>
    </r>
    <r>
      <rPr>
        <b/>
        <vertAlign val="superscript"/>
        <sz val="10"/>
        <rFont val="Arial"/>
        <family val="2"/>
      </rPr>
      <t>p/</t>
    </r>
  </si>
  <si>
    <r>
      <t xml:space="preserve">2014 </t>
    </r>
    <r>
      <rPr>
        <vertAlign val="superscript"/>
        <sz val="10"/>
        <rFont val="Arial"/>
        <family val="2"/>
      </rPr>
      <t>1/</t>
    </r>
  </si>
  <si>
    <r>
      <t xml:space="preserve">2014 </t>
    </r>
    <r>
      <rPr>
        <vertAlign val="superscript"/>
        <sz val="10"/>
        <rFont val="Arial"/>
        <family val="2"/>
      </rPr>
      <t>1</t>
    </r>
    <r>
      <rPr>
        <b/>
        <vertAlign val="superscript"/>
        <sz val="10"/>
        <rFont val="Arial"/>
        <family val="2"/>
      </rPr>
      <t>/</t>
    </r>
  </si>
  <si>
    <r>
      <t xml:space="preserve">2015 </t>
    </r>
    <r>
      <rPr>
        <b/>
        <vertAlign val="superscript"/>
        <sz val="10"/>
        <rFont val="Arial"/>
        <family val="2"/>
      </rPr>
      <t>P/</t>
    </r>
  </si>
  <si>
    <r>
      <t xml:space="preserve">2015 </t>
    </r>
    <r>
      <rPr>
        <vertAlign val="superscript"/>
        <sz val="9"/>
        <rFont val="Arial"/>
        <family val="2"/>
      </rPr>
      <t>P/</t>
    </r>
  </si>
  <si>
    <r>
      <t xml:space="preserve">2014 </t>
    </r>
    <r>
      <rPr>
        <vertAlign val="superscript"/>
        <sz val="9"/>
        <rFont val="Arial"/>
        <family val="2"/>
      </rPr>
      <t>1/</t>
    </r>
  </si>
  <si>
    <r>
      <t xml:space="preserve">2015 </t>
    </r>
    <r>
      <rPr>
        <vertAlign val="superscript"/>
        <sz val="8"/>
        <rFont val="Arial"/>
        <family val="2"/>
      </rPr>
      <t>P/</t>
    </r>
  </si>
  <si>
    <r>
      <t xml:space="preserve">2014 </t>
    </r>
    <r>
      <rPr>
        <vertAlign val="superscript"/>
        <sz val="8"/>
        <rFont val="Arial"/>
        <family val="2"/>
      </rPr>
      <t>1/</t>
    </r>
  </si>
  <si>
    <r>
      <t>2015</t>
    </r>
    <r>
      <rPr>
        <vertAlign val="superscript"/>
        <sz val="10"/>
        <rFont val="Arial"/>
        <family val="2"/>
      </rPr>
      <t xml:space="preserve"> p</t>
    </r>
    <r>
      <rPr>
        <b/>
        <vertAlign val="superscript"/>
        <sz val="10"/>
        <rFont val="Arial"/>
        <family val="2"/>
      </rPr>
      <t>/</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</si>
  <si>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</si>
  <si>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r>
      <t xml:space="preserve">   a partir del mes de julio las fracciones 0401.30.01 y 0401.30.99 se suprimen, quedando incluidas las siguientes fracciones de reciente creación: </t>
    </r>
    <r>
      <rPr>
        <sz val="9"/>
        <color rgb="FFFF0000"/>
        <rFont val="Arial"/>
        <family val="2"/>
      </rPr>
      <t>0401.40.01</t>
    </r>
    <r>
      <rPr>
        <sz val="9"/>
        <rFont val="Arial"/>
        <family val="2"/>
      </rPr>
      <t xml:space="preserve">, </t>
    </r>
  </si>
  <si>
    <t>Tendencia de la producción mensual de leche de bovino, 2011-2015</t>
  </si>
  <si>
    <t>Gráfica 2: Tendencia en la producción mensual de leche de bovino 2011-2015</t>
  </si>
  <si>
    <t>Principales estados productores de leche de bovino 2010-2015</t>
  </si>
  <si>
    <t>Gráfica 3: Principales estados productores de leche de bovino 2010-2015</t>
  </si>
  <si>
    <r>
      <t xml:space="preserve">Precio al consumidor promedio anual de leche de bovino, 2010–2015 </t>
    </r>
    <r>
      <rPr>
        <b/>
        <vertAlign val="superscript"/>
        <sz val="12"/>
        <rFont val="Arial"/>
        <family val="2"/>
      </rPr>
      <t>1/</t>
    </r>
  </si>
  <si>
    <t>Precio al consumidor promedio anual de leche de bovino, 2010–2015</t>
  </si>
  <si>
    <t>Producción de leche de bovino en países seleccionados 2010-2015</t>
  </si>
  <si>
    <t>Consumo de leche de bovino en países seleccionados 2010-2015</t>
  </si>
  <si>
    <t>Hato de vacas lecheras en países seleccionados 2010-2015</t>
  </si>
  <si>
    <t>Productividad de leche de bovino en países seleccionados 2010-2015</t>
  </si>
  <si>
    <t>Consumo de queso en países seleccionados 2010-2015</t>
  </si>
  <si>
    <t>Producción de queso en países seleccionados 2010-2015</t>
  </si>
  <si>
    <t>Importación de queso en países seleccionados 2010-2015</t>
  </si>
  <si>
    <t>Exportación de queso en países seleccionados 2010-2015</t>
  </si>
  <si>
    <t>Producción de mantequilla en países seleccionados 2010-2015</t>
  </si>
  <si>
    <t>Importación de mantequilla en países seleccionados 2010-2015</t>
  </si>
  <si>
    <t>Consumo de mantequilla en países seleccionados 2010-2015</t>
  </si>
  <si>
    <t>Exportación de mantequilla en países seleccionados 2010-2015</t>
  </si>
  <si>
    <t>Consumo de leche descremada en polvo en países seleccionados 2010-2015</t>
  </si>
  <si>
    <t>Importación de leche descremada en polvo en países seleccionados 2010-2015</t>
  </si>
  <si>
    <t>Exportación de leche descremada en polvo en países seleccionados 2010-2015</t>
  </si>
  <si>
    <t>Producción de leche entera en polvo en países seleccionados 2010-2015</t>
  </si>
  <si>
    <t>Consumo de leche entera en polvo en países seleccionados 2010-2015</t>
  </si>
  <si>
    <t>Importación de leche entera en polvo en países seleccionados 2010-2015</t>
  </si>
  <si>
    <t>Exportación de leche entera en polvo en países seleccionados 2010-2015</t>
  </si>
  <si>
    <t>Producción de leche descremada en polvo en países seleccionados 2010-2015</t>
  </si>
  <si>
    <t>Hato de vacas lecheras en Estados Unidos de América 2009-2015</t>
  </si>
  <si>
    <t>Producción estimada mensual de leche de bovino en Estados Unidos de América 2009-2015</t>
  </si>
  <si>
    <t>Rendimiento estimado mensual de leche de bovino en Estados Unidos de América 2009-2015</t>
  </si>
  <si>
    <t>Producción estimada mensual de leche de bovino en Estados Unidos de América 2011-2015</t>
  </si>
  <si>
    <t>Gráfica 6: Producción estimada mensual de leche de bovino en Estados Unidos de América 2011-2015</t>
  </si>
  <si>
    <t>Precio promedio mensual de productos lácteos en los Estados Unidos de América 2009-2015</t>
  </si>
  <si>
    <t>Precio promedio mensual de productos lácteos en Estados Unidos de América 2009-2015</t>
  </si>
  <si>
    <t>Gráfica 8: Tendencia del precio promedio mensual de productos lácteos en Estados Unidos de América 2009-2015</t>
  </si>
  <si>
    <t>Precios FOB en mercados europeos 2009-2015</t>
  </si>
  <si>
    <t>Precio FOB en mercados de Europa de leche entera en polvo 2009-2015</t>
  </si>
  <si>
    <t>Gráfica 9: Tendencia de los precios FOB en mercados de Europa de leche entera en polvo 2009-2015</t>
  </si>
  <si>
    <t>Precios FOB en mercados europeos 2009 - 2015</t>
  </si>
  <si>
    <t>Precio FOB en mercados de Europa de leche descremada en polvo 2009-2015</t>
  </si>
  <si>
    <t>Gráfica 10: Tendencia de los precios FOB en mercados de Europa de leche descremada en polvo 2009-2015</t>
  </si>
  <si>
    <t>Precios de exportación en Oceanía 2009–2015</t>
  </si>
  <si>
    <t>Precios FOB de exportación en mercados de Oceanía de leche entera en polvo 2009-2015</t>
  </si>
  <si>
    <t>Precios FOB de exportación en mercados de Oceanía de leche descremada en polvo 2009-2015</t>
  </si>
  <si>
    <t>Volumen y valor de la producción 2009-2015</t>
  </si>
  <si>
    <t xml:space="preserve">Elaboración  de leche en polvo, condensada y evaporada 2009-2015 (volumen y valor de producción)                                        </t>
  </si>
  <si>
    <t>Elaboración de derivados y fermentos lácteos, 2009-2015.</t>
  </si>
  <si>
    <t>Elaboración de derivados y fermentos lácteos, 2009-2015 (valor en miles de pesos)</t>
  </si>
  <si>
    <t>Elaboración de derivados y fermentos lácteos, 2009-2015</t>
  </si>
  <si>
    <t>Elaboración de derivados y fermentos lácteos, 2009-2015 (producción en toneladas)</t>
  </si>
  <si>
    <t>Elaboración y envasado de leche líquida, derivados y otros productos, 2009-2015</t>
  </si>
  <si>
    <t>Elaboración y envasado de leche de líquida, derivados y otros productos 2009-2015 (valor de la producción en miles de pesos)</t>
  </si>
  <si>
    <t>Elaboración y envasado de leche de líquida, derivados y otros productos 2009-2015 (volumen de producción)</t>
  </si>
  <si>
    <t>Volumen de exportaciones de leche de bovino, régimen definitivo 2009-2015</t>
  </si>
  <si>
    <t>Volumen de las exportaciones de leche de bovino, régimen definitivo 2009-2015</t>
  </si>
  <si>
    <t>Valor de las exportaciones de leche de bovino, régimen definitivo 2009-2015</t>
  </si>
  <si>
    <t>Volumen de las importaciones de leche de bovino, régimen definitivo 2009-2015</t>
  </si>
  <si>
    <t>Valor de las importaciones de leche de bovino, régimen definitivo 2009-2015</t>
  </si>
  <si>
    <t>Volumen de las exportaciones de derivados de leche de bovino, régimen definitivo 2009-2015</t>
  </si>
  <si>
    <t>Valor de las exportaciones de derivados de leche de bovino, régimen definitivo 2009-2015</t>
  </si>
  <si>
    <t>Volumen de las importaciones de derivados de leche de bovino, régimen definitivo 2009-2015</t>
  </si>
  <si>
    <t>Valor de las importaciones de derivados de leche de bovino, régimen definitivo 2009-2015</t>
  </si>
  <si>
    <t>Volumen de las importaciones de preparaciones a base de productos lácteos, régimen definitivo 2009-2015</t>
  </si>
  <si>
    <t>Valor de las importaciones de preparaciones a base de productos lácteos, régimen definitivo 2009-2015</t>
  </si>
  <si>
    <t>Valor de exportaciones de leche de bovino, régimen definitivo 2009-2015</t>
  </si>
  <si>
    <t>Volumen de importaciones de leche de bovino, régimen definitivo 2009-2015</t>
  </si>
  <si>
    <t>Valor de importaciones de leche de bovino, régimen definitivo 2009-2015</t>
  </si>
  <si>
    <t>Volumen de exportaciones de derivados de leche de bovino, régimen definitivo 2009-2015</t>
  </si>
  <si>
    <t>Valor de exportaciones de derivados de leche de bovino, régimen definitivo 2009-2015</t>
  </si>
  <si>
    <t>Volumen de importaciones de derivados de leche de bovino, régimen definitivo 2009-2015</t>
  </si>
  <si>
    <t>Valor de importaciones de derivados de leche de bovino, régimen definitivo 2009-2015</t>
  </si>
  <si>
    <t>Volumen de importaciones de preparaciones a base de productos lácteos, régimen definitivo 2009-2015</t>
  </si>
  <si>
    <t>Valor de importaciones de preparaciones a base de productos lácteos, régimen definitivo 2009-2015</t>
  </si>
  <si>
    <t>Indicadores seleccionados de la producción de leche condensada, evaporada y en polvo 2009-2015</t>
  </si>
  <si>
    <t>Indicadores seleccionados de la producción de derivados y fermentos lácteos 2009-2015</t>
  </si>
  <si>
    <t>Indicadores seleccionados en la elaboración y envasado de leche de bovino 2009-2015</t>
  </si>
  <si>
    <t>Indicadores seleccionados en la industria de leche de bovino y derivados 2009-2015</t>
  </si>
  <si>
    <t>Gráfica 4: Tendencia de producción mensual de leche entera en polvo de bovino 2009-2015</t>
  </si>
  <si>
    <t>Valor total</t>
  </si>
  <si>
    <t>Precio medio rural de leche de bovino por entidad federativa, 2003-2014</t>
  </si>
  <si>
    <t>Precio medio rural de leche de bovino por entidad federativa 2003-2014</t>
  </si>
  <si>
    <t xml:space="preserve">Fuente: SIAP con datos de FAOSTAT 2015. </t>
  </si>
  <si>
    <t xml:space="preserve">  Fuente: SIAP con datos de FAOSTAT 2015. </t>
  </si>
  <si>
    <t>Variación 2015 / 14 (porcentaje)</t>
  </si>
  <si>
    <t>octubre-diciembre de 2015</t>
  </si>
  <si>
    <t xml:space="preserve">                        octubre-diciembre de 2015</t>
  </si>
  <si>
    <t>Carnation Clavel. Light &amp; Creamy, descremada. Lata 378 gr.</t>
  </si>
  <si>
    <r>
      <t>p/</t>
    </r>
    <r>
      <rPr>
        <sz val="9"/>
        <rFont val="Arial"/>
        <family val="2"/>
      </rPr>
      <t xml:space="preserve">  Datos preliminares correspondientes de enero a diciembre de 2015. </t>
    </r>
  </si>
  <si>
    <r>
      <t>p/</t>
    </r>
    <r>
      <rPr>
        <sz val="9"/>
        <rFont val="Arial"/>
        <family val="2"/>
      </rPr>
      <t xml:space="preserve">  Datos preliminares correspondientes de enero a diciembre  de 2015. </t>
    </r>
  </si>
  <si>
    <r>
      <t>P/</t>
    </r>
    <r>
      <rPr>
        <sz val="9"/>
        <rFont val="Arial"/>
        <family val="2"/>
      </rPr>
      <t xml:space="preserve">  Datos preliminares correspondientes de enero a diciembre  de 2015. </t>
    </r>
  </si>
  <si>
    <r>
      <rPr>
        <vertAlign val="superscript"/>
        <sz val="8"/>
        <rFont val="Arial"/>
        <family val="2"/>
      </rPr>
      <t>1/</t>
    </r>
    <r>
      <rPr>
        <sz val="8"/>
        <rFont val="Arial"/>
        <family val="2"/>
      </rPr>
      <t xml:space="preserve"> Cifras preliminares a diciembre de 2015. Precios en el Área Metropolitana de la Ciudad de México.</t>
    </r>
  </si>
  <si>
    <r>
      <t>P/</t>
    </r>
    <r>
      <rPr>
        <sz val="8.5"/>
        <rFont val="Arial"/>
        <family val="2"/>
      </rPr>
      <t xml:space="preserve"> Cifras preliminares al mes de diciembre.</t>
    </r>
  </si>
  <si>
    <r>
      <t>P/</t>
    </r>
    <r>
      <rPr>
        <sz val="8.5"/>
        <rFont val="Arial"/>
        <family val="2"/>
      </rPr>
      <t xml:space="preserve"> Cifras preliminares al mes diciembre.</t>
    </r>
  </si>
  <si>
    <r>
      <t>P/</t>
    </r>
    <r>
      <rPr>
        <sz val="9"/>
        <rFont val="Arial"/>
        <family val="2"/>
      </rPr>
      <t xml:space="preserve"> Cifras preliminares al mes de diciembre.</t>
    </r>
  </si>
  <si>
    <r>
      <rPr>
        <vertAlign val="superscript"/>
        <sz val="9"/>
        <rFont val="Arial"/>
        <family val="2"/>
      </rPr>
      <t>P/</t>
    </r>
    <r>
      <rPr>
        <sz val="9"/>
        <rFont val="Arial"/>
        <family val="2"/>
      </rPr>
      <t xml:space="preserve"> Cifras preliminares a diciembre de 2015.</t>
    </r>
  </si>
  <si>
    <r>
      <rPr>
        <vertAlign val="superscript"/>
        <sz val="9"/>
        <rFont val="Arial"/>
        <family val="2"/>
      </rPr>
      <t>P/</t>
    </r>
    <r>
      <rPr>
        <sz val="9"/>
        <rFont val="Arial"/>
        <family val="2"/>
      </rPr>
      <t xml:space="preserve"> Cifras preliminares diciembre de 2015.</t>
    </r>
  </si>
  <si>
    <r>
      <rPr>
        <vertAlign val="superscript"/>
        <sz val="9"/>
        <rFont val="Arial"/>
        <family val="2"/>
      </rPr>
      <t xml:space="preserve">    p</t>
    </r>
    <r>
      <rPr>
        <sz val="9"/>
        <rFont val="Arial"/>
        <family val="2"/>
      </rPr>
      <t>/ Cifras preliminares acumuladas al mes de diciembre 2015.</t>
    </r>
  </si>
  <si>
    <r>
      <rPr>
        <vertAlign val="superscript"/>
        <sz val="9"/>
        <rFont val="Arial"/>
        <family val="2"/>
      </rPr>
      <t>P/</t>
    </r>
    <r>
      <rPr>
        <sz val="9"/>
        <rFont val="Arial"/>
        <family val="2"/>
      </rPr>
      <t xml:space="preserve"> Cifras revisadas y actualizadas de ene - jul 2015 pero que aún permanecen con carácter de preliminares, y con cifras preliminares a partir de agosto.</t>
    </r>
  </si>
  <si>
    <r>
      <t xml:space="preserve">2015 </t>
    </r>
    <r>
      <rPr>
        <vertAlign val="superscript"/>
        <sz val="9"/>
        <rFont val="Arial"/>
        <family val="2"/>
      </rPr>
      <t>1/</t>
    </r>
  </si>
  <si>
    <t>Promedio
 2011-2015</t>
  </si>
  <si>
    <t>Consumo nacional aparente y per cápita 2011-2015</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</si>
  <si>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</si>
  <si>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</si>
  <si>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</si>
  <si>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</si>
  <si>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</si>
  <si>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</si>
  <si>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</si>
  <si>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</si>
  <si>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Estructura porcentual del consumo nacional aparente de leche, 2015</t>
  </si>
  <si>
    <t>Tendencia en la producción nacional de leche de bovino 1990-2015</t>
  </si>
  <si>
    <t>Promedio                                           2010 - 2015</t>
  </si>
  <si>
    <r>
      <rPr>
        <vertAlign val="superscript"/>
        <sz val="9"/>
        <rFont val="Arial"/>
        <family val="2"/>
      </rPr>
      <t xml:space="preserve">   P/</t>
    </r>
    <r>
      <rPr>
        <sz val="9"/>
        <rFont val="Arial"/>
        <family val="2"/>
      </rPr>
      <t xml:space="preserve"> Cifras preliminares a diciembre de 2015.</t>
    </r>
  </si>
  <si>
    <t>Producción anual de leche de bovino por entidad federativa 2003-2015</t>
  </si>
  <si>
    <t>Gráfica 1: Tendencia en la producción nacional de leche 1990-2015</t>
  </si>
  <si>
    <t>Producción nacional de leche de bovino 1990-2015</t>
  </si>
  <si>
    <t>Gráfica 7: Estructura porcentual del consumo nacional aparente de leche, 2015</t>
  </si>
  <si>
    <r>
      <rPr>
        <vertAlign val="superscript"/>
        <sz val="9"/>
        <rFont val="Arial"/>
        <family val="2"/>
      </rPr>
      <t>1/</t>
    </r>
    <r>
      <rPr>
        <sz val="9"/>
        <rFont val="Arial"/>
        <family val="2"/>
      </rPr>
      <t xml:space="preserve"> Cifras preliminares de cierre a diciembre 2015.</t>
    </r>
  </si>
  <si>
    <t>2015 P/</t>
  </si>
  <si>
    <t>Producción mensual de leche entera en polvo de bovino 2009-2015</t>
  </si>
  <si>
    <t>Nueva Zelandia</t>
  </si>
  <si>
    <t xml:space="preserve"> Nueva Zelandia</t>
  </si>
  <si>
    <t xml:space="preserve">Consumo per cápita (lt) </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</si>
  <si>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</si>
  <si>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 Cosechando Número del Campo, SAT/Administración General de Aduanas y CONAPO.</t>
  </si>
  <si>
    <r>
      <rPr>
        <vertAlign val="superscript"/>
        <sz val="9"/>
        <rFont val="Arial"/>
        <family val="2"/>
      </rPr>
      <t>p/</t>
    </r>
    <r>
      <rPr>
        <sz val="9"/>
        <rFont val="Arial"/>
        <family val="2"/>
      </rPr>
      <t xml:space="preserve"> Cifras preliminares de cierre a diciembre.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</si>
</sst>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9"/>
      <color rgb="FFFF0000"/>
      <name val="Arial"/>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4">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thick">
        <color rgb="FF0000FF"/>
      </right>
      <top/>
      <bottom/>
      <diagonal/>
    </border>
    <border>
      <left style="thin">
        <color theme="0"/>
      </left>
      <right/>
      <top style="thin">
        <color theme="0"/>
      </top>
      <bottom style="medium">
        <color theme="0"/>
      </bottom>
      <diagonal/>
    </border>
    <border>
      <left/>
      <right style="medium">
        <color theme="0" tint="-4.9989318521683403E-2"/>
      </right>
      <top style="thin">
        <color theme="0"/>
      </top>
      <bottom style="medium">
        <color theme="0"/>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8" fillId="0" borderId="0"/>
    <xf numFmtId="0" fontId="1" fillId="0" borderId="0"/>
    <xf numFmtId="164" fontId="5" fillId="0" borderId="0" applyFont="0" applyFill="0" applyBorder="0" applyAlignment="0" applyProtection="0"/>
  </cellStyleXfs>
  <cellXfs count="1029">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6" fillId="0" borderId="0" xfId="3" applyFont="1" applyBorder="1" applyAlignment="1" applyProtection="1">
      <alignment horizontal="left"/>
    </xf>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6" fillId="4" borderId="0" xfId="4" applyNumberFormat="1" applyFont="1" applyFill="1" applyBorder="1" applyAlignment="1">
      <alignment horizontal="right" vertical="center" wrapText="1" indent="1"/>
    </xf>
    <xf numFmtId="3" fontId="12" fillId="4" borderId="0" xfId="4" applyNumberFormat="1" applyFont="1" applyFill="1" applyBorder="1" applyAlignment="1">
      <alignment horizontal="right" vertical="center" wrapText="1" indent="1"/>
    </xf>
    <xf numFmtId="0" fontId="5" fillId="4" borderId="0" xfId="4" applyFont="1" applyFill="1" applyBorder="1"/>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15" fillId="0" borderId="0" xfId="4" applyNumberFormat="1" applyFont="1" applyBorder="1" applyAlignment="1">
      <alignment horizontal="right" vertical="center" wrapText="1" indent="1"/>
    </xf>
    <xf numFmtId="3" fontId="15" fillId="2" borderId="0" xfId="4" applyNumberFormat="1" applyFont="1" applyFill="1" applyBorder="1" applyAlignment="1">
      <alignment horizontal="right" vertical="center" wrapText="1" indent="1"/>
    </xf>
    <xf numFmtId="3" fontId="23" fillId="2" borderId="0" xfId="4" applyNumberFormat="1" applyFont="1" applyFill="1" applyBorder="1" applyAlignment="1">
      <alignment horizontal="right" vertical="center" wrapText="1" indent="1"/>
    </xf>
    <xf numFmtId="3" fontId="23" fillId="4" borderId="0" xfId="4" applyNumberFormat="1" applyFont="1" applyFill="1" applyBorder="1" applyAlignment="1">
      <alignment vertical="center" wrapText="1"/>
    </xf>
    <xf numFmtId="3" fontId="15" fillId="2"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0" borderId="31" xfId="4" applyFont="1" applyFill="1" applyBorder="1" applyAlignment="1">
      <alignment horizontal="left" vertical="center" wrapText="1" inden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2" borderId="31" xfId="4" applyNumberFormat="1" applyFont="1" applyFill="1" applyBorder="1" applyAlignment="1">
      <alignment horizontal="right" vertical="center" wrapText="1" indent="1"/>
    </xf>
    <xf numFmtId="3" fontId="15" fillId="5" borderId="33" xfId="4" applyNumberFormat="1" applyFont="1" applyFill="1" applyBorder="1" applyAlignment="1">
      <alignment horizontal="right" vertical="center" wrapText="1" indent="1"/>
    </xf>
    <xf numFmtId="3" fontId="15" fillId="2" borderId="34"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3" fontId="23" fillId="2" borderId="34"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1" fontId="5"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10"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0" fontId="5" fillId="0" borderId="0" xfId="0" applyFont="1" applyBorder="1"/>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4"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6" fillId="0" borderId="0" xfId="4" applyNumberFormat="1" applyFont="1"/>
    <xf numFmtId="3" fontId="77"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8" fillId="10" borderId="0" xfId="4" applyFont="1" applyFill="1" applyBorder="1" applyAlignment="1">
      <alignment horizontal="left" vertical="center" indent="1"/>
    </xf>
    <xf numFmtId="3" fontId="8" fillId="10" borderId="0" xfId="4" applyNumberFormat="1" applyFont="1" applyFill="1" applyBorder="1" applyAlignment="1">
      <alignment horizontal="right" vertical="center" indent="3"/>
    </xf>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0" fontId="8" fillId="0" borderId="0" xfId="4" applyFont="1" applyBorder="1" applyAlignment="1">
      <alignment horizontal="left" vertical="center" indent="1"/>
    </xf>
    <xf numFmtId="3" fontId="8" fillId="0" borderId="0" xfId="4" applyNumberFormat="1" applyFont="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6" fillId="0" borderId="0" xfId="4" applyFont="1"/>
    <xf numFmtId="2" fontId="76"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0" fontId="3" fillId="0" borderId="0" xfId="48" applyAlignment="1">
      <alignment horizontal="right"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2" fontId="5" fillId="11"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xf>
    <xf numFmtId="171" fontId="5" fillId="4" borderId="0" xfId="4" applyNumberFormat="1" applyFont="1" applyFill="1" applyBorder="1" applyAlignment="1">
      <alignment horizontal="right" vertical="center" wrapText="1" indent="1"/>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0" fontId="5" fillId="0" borderId="0" xfId="4" applyFont="1" applyAlignment="1">
      <alignment horizontal="right"/>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4" borderId="0" xfId="4" applyNumberFormat="1" applyFill="1" applyAlignment="1">
      <alignment horizontal="right" indent="3"/>
    </xf>
    <xf numFmtId="4" fontId="5" fillId="4" borderId="0" xfId="4" applyNumberFormat="1" applyFont="1" applyFill="1" applyBorder="1" applyAlignment="1">
      <alignment horizontal="right" vertical="center" indent="3"/>
    </xf>
    <xf numFmtId="3" fontId="5" fillId="11" borderId="0" xfId="4" applyNumberFormat="1" applyFill="1" applyAlignment="1">
      <alignment horizontal="right" indent="3"/>
    </xf>
    <xf numFmtId="4" fontId="5" fillId="11"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Alignment="1" applyProtection="1">
      <alignment vertical="center"/>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5"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19" fillId="9" borderId="0" xfId="4" applyFont="1" applyFill="1" applyBorder="1" applyAlignment="1">
      <alignment horizontal="center" vertical="center" wrapText="1"/>
    </xf>
    <xf numFmtId="0" fontId="26" fillId="0" borderId="0" xfId="4" applyFont="1" applyAlignment="1">
      <alignment horizontal="center"/>
    </xf>
    <xf numFmtId="0" fontId="25" fillId="0" borderId="0" xfId="4" applyFont="1" applyAlignment="1">
      <alignment horizontal="center"/>
    </xf>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0" xfId="4" applyFont="1" applyFill="1" applyBorder="1" applyAlignment="1">
      <alignment horizontal="left" vertical="center" wrapText="1"/>
    </xf>
    <xf numFmtId="3" fontId="23" fillId="2" borderId="31" xfId="4" applyNumberFormat="1" applyFont="1" applyFill="1" applyBorder="1" applyAlignment="1">
      <alignment horizontal="right" vertical="center" wrapText="1" indent="1"/>
    </xf>
    <xf numFmtId="3" fontId="15" fillId="2" borderId="61" xfId="4" applyNumberFormat="1" applyFont="1" applyFill="1" applyBorder="1" applyAlignment="1">
      <alignment horizontal="right" vertical="center" wrapText="1" indent="1"/>
    </xf>
    <xf numFmtId="3" fontId="5" fillId="4" borderId="35" xfId="4" applyNumberFormat="1" applyFont="1" applyFill="1" applyBorder="1" applyAlignment="1">
      <alignment horizontal="right" vertical="center" wrapText="1"/>
    </xf>
    <xf numFmtId="3" fontId="5" fillId="11" borderId="35" xfId="4" applyNumberFormat="1" applyFont="1" applyFill="1" applyBorder="1" applyAlignment="1">
      <alignment horizontal="right" vertical="center" wrapText="1"/>
    </xf>
    <xf numFmtId="3" fontId="8" fillId="4" borderId="0" xfId="4" applyNumberFormat="1" applyFont="1" applyFill="1" applyBorder="1" applyAlignment="1">
      <alignment horizontal="right" vertical="center" wrapText="1"/>
    </xf>
    <xf numFmtId="1" fontId="5" fillId="10" borderId="0" xfId="4" applyNumberFormat="1" applyFont="1" applyFill="1" applyBorder="1" applyAlignment="1">
      <alignment horizontal="right" vertical="center" wrapText="1" indent="3"/>
    </xf>
    <xf numFmtId="1" fontId="5" fillId="4" borderId="0" xfId="4" applyNumberFormat="1" applyFont="1" applyFill="1" applyBorder="1" applyAlignment="1">
      <alignment horizontal="right" vertical="center" wrapText="1" indent="3"/>
    </xf>
    <xf numFmtId="1" fontId="5" fillId="11" borderId="0" xfId="4" applyNumberFormat="1" applyFont="1" applyFill="1" applyBorder="1" applyAlignment="1">
      <alignment horizontal="right" vertical="center" wrapText="1" indent="3"/>
    </xf>
    <xf numFmtId="171" fontId="5" fillId="0" borderId="0" xfId="4" applyNumberFormat="1" applyFont="1"/>
    <xf numFmtId="0" fontId="22" fillId="0" borderId="61" xfId="4" applyFont="1" applyBorder="1"/>
    <xf numFmtId="0" fontId="40" fillId="43" borderId="0" xfId="0" applyFont="1" applyFill="1" applyBorder="1" applyAlignment="1">
      <alignment horizontal="left" vertical="center" wrapText="1"/>
    </xf>
    <xf numFmtId="3" fontId="6" fillId="4" borderId="101" xfId="4" applyNumberFormat="1" applyFont="1" applyFill="1" applyBorder="1" applyAlignment="1">
      <alignment horizontal="right" vertical="center" wrapText="1" indent="2"/>
    </xf>
    <xf numFmtId="0" fontId="5" fillId="10" borderId="28" xfId="4" applyFont="1" applyFill="1" applyBorder="1" applyAlignment="1">
      <alignment horizontal="left" vertical="center" indent="1"/>
    </xf>
    <xf numFmtId="0" fontId="19" fillId="9" borderId="17" xfId="4" applyFont="1" applyFill="1" applyBorder="1" applyAlignment="1">
      <alignment horizontal="center" vertical="center" wrapText="1"/>
    </xf>
    <xf numFmtId="0" fontId="19" fillId="9" borderId="17" xfId="4" applyFont="1" applyFill="1" applyBorder="1" applyAlignment="1">
      <alignment horizontal="center" vertical="center" wrapText="1"/>
    </xf>
    <xf numFmtId="172" fontId="5" fillId="0" borderId="0" xfId="4" applyNumberFormat="1" applyFont="1"/>
    <xf numFmtId="165" fontId="8" fillId="10" borderId="0" xfId="2" applyNumberFormat="1" applyFont="1" applyFill="1" applyBorder="1" applyAlignment="1">
      <alignment vertical="center" wrapText="1"/>
    </xf>
    <xf numFmtId="166" fontId="5" fillId="0" borderId="28" xfId="0" applyNumberFormat="1" applyFont="1" applyBorder="1" applyAlignment="1">
      <alignment horizontal="center" vertical="center" wrapText="1"/>
    </xf>
    <xf numFmtId="3" fontId="8" fillId="4" borderId="0" xfId="2" applyNumberFormat="1" applyFont="1" applyFill="1" applyBorder="1" applyAlignment="1">
      <alignment horizontal="right" vertical="center" indent="3"/>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67" xfId="4" applyFont="1" applyFill="1" applyBorder="1" applyAlignment="1">
      <alignment horizontal="center" vertical="center" wrapText="1"/>
    </xf>
    <xf numFmtId="0" fontId="19" fillId="9" borderId="63" xfId="4" applyFont="1" applyFill="1" applyBorder="1" applyAlignment="1">
      <alignment vertical="center" wrapText="1"/>
    </xf>
    <xf numFmtId="0" fontId="48" fillId="0" borderId="0" xfId="4" applyFont="1" applyAlignment="1">
      <alignment horizontal="center"/>
    </xf>
    <xf numFmtId="0" fontId="73" fillId="0" borderId="0" xfId="4" applyFont="1" applyAlignment="1">
      <alignment horizontal="left"/>
    </xf>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37" fontId="15" fillId="0" borderId="0" xfId="3" applyFont="1" applyBorder="1" applyAlignment="1" applyProtection="1">
      <alignment horizontal="left"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02"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44" xfId="4" applyFont="1" applyFill="1" applyBorder="1" applyAlignment="1">
      <alignment horizontal="center" vertical="center" wrapText="1"/>
    </xf>
    <xf numFmtId="0" fontId="19" fillId="9" borderId="103"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5" fillId="9" borderId="23" xfId="4" applyFont="1" applyFill="1" applyBorder="1" applyAlignment="1">
      <alignment horizontal="center"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5" fillId="0" borderId="0" xfId="0" applyFont="1" applyAlignment="1">
      <alignment horizontal="left" wrapText="1"/>
    </xf>
    <xf numFmtId="0" fontId="5" fillId="0" borderId="0" xfId="0" applyFont="1" applyAlignment="1">
      <alignment horizontal="left"/>
    </xf>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FF99CC"/>
      <color rgb="FF00853F"/>
      <color rgb="FF0000FF"/>
      <color rgb="FFFA7D00"/>
      <color rgb="FFF57B17"/>
      <color rgb="FFFF8205"/>
      <color rgb="FFF68222"/>
      <color rgb="FFCC6600"/>
      <color rgb="FFF67B00"/>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382068</xdr:colOff>
      <xdr:row>48</xdr:row>
      <xdr:rowOff>95250</xdr:rowOff>
    </xdr:from>
    <xdr:to>
      <xdr:col>7</xdr:col>
      <xdr:colOff>828675</xdr:colOff>
      <xdr:row>72</xdr:row>
      <xdr:rowOff>86375</xdr:rowOff>
    </xdr:to>
    <xdr:pic>
      <xdr:nvPicPr>
        <xdr:cNvPr id="2" name="1 Imagen"/>
        <xdr:cNvPicPr>
          <a:picLocks noChangeAspect="1"/>
        </xdr:cNvPicPr>
      </xdr:nvPicPr>
      <xdr:blipFill>
        <a:blip xmlns:r="http://schemas.openxmlformats.org/officeDocument/2006/relationships" r:embed="rId1"/>
        <a:stretch>
          <a:fillRect/>
        </a:stretch>
      </xdr:blipFill>
      <xdr:spPr>
        <a:xfrm>
          <a:off x="505893" y="10982325"/>
          <a:ext cx="7609407" cy="3877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172885</xdr:colOff>
      <xdr:row>29</xdr:row>
      <xdr:rowOff>95249</xdr:rowOff>
    </xdr:from>
    <xdr:to>
      <xdr:col>15</xdr:col>
      <xdr:colOff>371474</xdr:colOff>
      <xdr:row>56</xdr:row>
      <xdr:rowOff>115156</xdr:rowOff>
    </xdr:to>
    <xdr:pic>
      <xdr:nvPicPr>
        <xdr:cNvPr id="2" name="1 Imagen"/>
        <xdr:cNvPicPr>
          <a:picLocks noChangeAspect="1"/>
        </xdr:cNvPicPr>
      </xdr:nvPicPr>
      <xdr:blipFill>
        <a:blip xmlns:r="http://schemas.openxmlformats.org/officeDocument/2006/relationships" r:embed="rId1"/>
        <a:stretch>
          <a:fillRect/>
        </a:stretch>
      </xdr:blipFill>
      <xdr:spPr>
        <a:xfrm>
          <a:off x="172885" y="6838949"/>
          <a:ext cx="8066239" cy="43918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263640</xdr:colOff>
      <xdr:row>28</xdr:row>
      <xdr:rowOff>19049</xdr:rowOff>
    </xdr:from>
    <xdr:to>
      <xdr:col>14</xdr:col>
      <xdr:colOff>342900</xdr:colOff>
      <xdr:row>54</xdr:row>
      <xdr:rowOff>5634</xdr:rowOff>
    </xdr:to>
    <xdr:pic>
      <xdr:nvPicPr>
        <xdr:cNvPr id="2" name="1 Imagen"/>
        <xdr:cNvPicPr>
          <a:picLocks noChangeAspect="1"/>
        </xdr:cNvPicPr>
      </xdr:nvPicPr>
      <xdr:blipFill>
        <a:blip xmlns:r="http://schemas.openxmlformats.org/officeDocument/2006/relationships" r:embed="rId1"/>
        <a:stretch>
          <a:fillRect/>
        </a:stretch>
      </xdr:blipFill>
      <xdr:spPr>
        <a:xfrm>
          <a:off x="444615" y="6686549"/>
          <a:ext cx="7280160" cy="4196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202406</xdr:colOff>
      <xdr:row>39</xdr:row>
      <xdr:rowOff>99121</xdr:rowOff>
    </xdr:from>
    <xdr:to>
      <xdr:col>8</xdr:col>
      <xdr:colOff>500062</xdr:colOff>
      <xdr:row>67</xdr:row>
      <xdr:rowOff>23812</xdr:rowOff>
    </xdr:to>
    <xdr:pic>
      <xdr:nvPicPr>
        <xdr:cNvPr id="3" name="2 Imagen"/>
        <xdr:cNvPicPr>
          <a:picLocks noChangeAspect="1"/>
        </xdr:cNvPicPr>
      </xdr:nvPicPr>
      <xdr:blipFill>
        <a:blip xmlns:r="http://schemas.openxmlformats.org/officeDocument/2006/relationships" r:embed="rId1"/>
        <a:stretch>
          <a:fillRect/>
        </a:stretch>
      </xdr:blipFill>
      <xdr:spPr>
        <a:xfrm>
          <a:off x="202406" y="8278715"/>
          <a:ext cx="7822406" cy="4496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523875</xdr:colOff>
      <xdr:row>41</xdr:row>
      <xdr:rowOff>57650</xdr:rowOff>
    </xdr:from>
    <xdr:to>
      <xdr:col>9</xdr:col>
      <xdr:colOff>369093</xdr:colOff>
      <xdr:row>65</xdr:row>
      <xdr:rowOff>147372</xdr:rowOff>
    </xdr:to>
    <xdr:pic>
      <xdr:nvPicPr>
        <xdr:cNvPr id="2" name="1 Imagen"/>
        <xdr:cNvPicPr>
          <a:picLocks noChangeAspect="1"/>
        </xdr:cNvPicPr>
      </xdr:nvPicPr>
      <xdr:blipFill>
        <a:blip xmlns:r="http://schemas.openxmlformats.org/officeDocument/2006/relationships" r:embed="rId1"/>
        <a:stretch>
          <a:fillRect/>
        </a:stretch>
      </xdr:blipFill>
      <xdr:spPr>
        <a:xfrm>
          <a:off x="1345406" y="7903869"/>
          <a:ext cx="7679531" cy="4114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476249</xdr:colOff>
      <xdr:row>3</xdr:row>
      <xdr:rowOff>118401</xdr:rowOff>
    </xdr:from>
    <xdr:to>
      <xdr:col>12</xdr:col>
      <xdr:colOff>613832</xdr:colOff>
      <xdr:row>28</xdr:row>
      <xdr:rowOff>17334</xdr:rowOff>
    </xdr:to>
    <xdr:pic>
      <xdr:nvPicPr>
        <xdr:cNvPr id="3" name="2 Imagen"/>
        <xdr:cNvPicPr>
          <a:picLocks noChangeAspect="1"/>
        </xdr:cNvPicPr>
      </xdr:nvPicPr>
      <xdr:blipFill>
        <a:blip xmlns:r="http://schemas.openxmlformats.org/officeDocument/2006/relationships" r:embed="rId1"/>
        <a:stretch>
          <a:fillRect/>
        </a:stretch>
      </xdr:blipFill>
      <xdr:spPr>
        <a:xfrm>
          <a:off x="677332" y="679318"/>
          <a:ext cx="7979833" cy="38676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87817</xdr:colOff>
      <xdr:row>3</xdr:row>
      <xdr:rowOff>148167</xdr:rowOff>
    </xdr:from>
    <xdr:to>
      <xdr:col>8</xdr:col>
      <xdr:colOff>983582</xdr:colOff>
      <xdr:row>26</xdr:row>
      <xdr:rowOff>169334</xdr:rowOff>
    </xdr:to>
    <xdr:pic>
      <xdr:nvPicPr>
        <xdr:cNvPr id="3" name="2 Imagen"/>
        <xdr:cNvPicPr>
          <a:picLocks noChangeAspect="1"/>
        </xdr:cNvPicPr>
      </xdr:nvPicPr>
      <xdr:blipFill>
        <a:blip xmlns:r="http://schemas.openxmlformats.org/officeDocument/2006/relationships" r:embed="rId1"/>
        <a:stretch>
          <a:fillRect/>
        </a:stretch>
      </xdr:blipFill>
      <xdr:spPr>
        <a:xfrm>
          <a:off x="204234" y="698500"/>
          <a:ext cx="8473431" cy="36724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142875</xdr:colOff>
      <xdr:row>29</xdr:row>
      <xdr:rowOff>76200</xdr:rowOff>
    </xdr:from>
    <xdr:to>
      <xdr:col>10</xdr:col>
      <xdr:colOff>47625</xdr:colOff>
      <xdr:row>54</xdr:row>
      <xdr:rowOff>142373</xdr:rowOff>
    </xdr:to>
    <xdr:pic>
      <xdr:nvPicPr>
        <xdr:cNvPr id="2" name="1 Imagen"/>
        <xdr:cNvPicPr>
          <a:picLocks noChangeAspect="1"/>
        </xdr:cNvPicPr>
      </xdr:nvPicPr>
      <xdr:blipFill>
        <a:blip xmlns:r="http://schemas.openxmlformats.org/officeDocument/2006/relationships" r:embed="rId1"/>
        <a:stretch>
          <a:fillRect/>
        </a:stretch>
      </xdr:blipFill>
      <xdr:spPr>
        <a:xfrm>
          <a:off x="1743075" y="7229475"/>
          <a:ext cx="6076950" cy="41142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66926</xdr:colOff>
      <xdr:row>30</xdr:row>
      <xdr:rowOff>19049</xdr:rowOff>
    </xdr:from>
    <xdr:to>
      <xdr:col>9</xdr:col>
      <xdr:colOff>766003</xdr:colOff>
      <xdr:row>57</xdr:row>
      <xdr:rowOff>19050</xdr:rowOff>
    </xdr:to>
    <xdr:pic>
      <xdr:nvPicPr>
        <xdr:cNvPr id="2" name="1 Imagen"/>
        <xdr:cNvPicPr>
          <a:picLocks noChangeAspect="1"/>
        </xdr:cNvPicPr>
      </xdr:nvPicPr>
      <xdr:blipFill>
        <a:blip xmlns:r="http://schemas.openxmlformats.org/officeDocument/2006/relationships" r:embed="rId1"/>
        <a:stretch>
          <a:fillRect/>
        </a:stretch>
      </xdr:blipFill>
      <xdr:spPr>
        <a:xfrm>
          <a:off x="181226" y="7429499"/>
          <a:ext cx="7899977" cy="43434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533400</xdr:colOff>
      <xdr:row>24</xdr:row>
      <xdr:rowOff>152400</xdr:rowOff>
    </xdr:from>
    <xdr:to>
      <xdr:col>8</xdr:col>
      <xdr:colOff>581025</xdr:colOff>
      <xdr:row>49</xdr:row>
      <xdr:rowOff>129740</xdr:rowOff>
    </xdr:to>
    <xdr:pic>
      <xdr:nvPicPr>
        <xdr:cNvPr id="3" name="2 Imagen"/>
        <xdr:cNvPicPr>
          <a:picLocks noChangeAspect="1"/>
        </xdr:cNvPicPr>
      </xdr:nvPicPr>
      <xdr:blipFill>
        <a:blip xmlns:r="http://schemas.openxmlformats.org/officeDocument/2006/relationships" r:embed="rId1"/>
        <a:stretch>
          <a:fillRect/>
        </a:stretch>
      </xdr:blipFill>
      <xdr:spPr>
        <a:xfrm>
          <a:off x="1838325" y="6076950"/>
          <a:ext cx="5514975" cy="3996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gamador.SIAP\AppData\Local\Microsoft\Windows\Temporary%20Internet%20Files\Content.Outlook\4ZJZSOW6\SI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TRATEGICO03.DAE\AppData\Local\Microsoft\Windows\Temporary%20Internet%20Files\Content.IE5\79KIMQ1K\Bolet&#237;n%20de%20Leche%20octubre-diciembre_2015%20version%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2">
          <cell r="E2">
            <v>102.2244</v>
          </cell>
          <cell r="N2">
            <v>103.06</v>
          </cell>
        </row>
        <row r="3">
          <cell r="N3">
            <v>94.36</v>
          </cell>
        </row>
        <row r="5">
          <cell r="N5">
            <v>16.52</v>
          </cell>
        </row>
        <row r="8">
          <cell r="N8">
            <v>47.3</v>
          </cell>
        </row>
        <row r="9">
          <cell r="N9">
            <v>177.75</v>
          </cell>
        </row>
        <row r="20">
          <cell r="J20">
            <v>11.308299999999999</v>
          </cell>
        </row>
        <row r="22">
          <cell r="G22">
            <v>13.9785</v>
          </cell>
        </row>
        <row r="24">
          <cell r="N24">
            <v>15.02</v>
          </cell>
        </row>
        <row r="29">
          <cell r="N29">
            <v>15.96</v>
          </cell>
        </row>
        <row r="33">
          <cell r="J33">
            <v>12.364000000000001</v>
          </cell>
        </row>
        <row r="38">
          <cell r="N38">
            <v>15</v>
          </cell>
        </row>
        <row r="41">
          <cell r="N41">
            <v>14.31</v>
          </cell>
        </row>
        <row r="42">
          <cell r="N42">
            <v>12.61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Contenido"/>
      <sheetName val="1 "/>
      <sheetName val="PRODUCCION ANUAL"/>
      <sheetName val="2 "/>
      <sheetName val="producción mensual"/>
      <sheetName val="3 "/>
      <sheetName val="produccion acumulada"/>
      <sheetName val="4,5 "/>
      <sheetName val="produccion por estado leche"/>
      <sheetName val="6,7 "/>
      <sheetName val="produccion mensual leche 2014"/>
      <sheetName val="8 "/>
      <sheetName val="principestadosproductores leche"/>
      <sheetName val="precios medio rural"/>
      <sheetName val="9 "/>
      <sheetName val="10 "/>
      <sheetName val="precios profeco"/>
      <sheetName val="11,12 "/>
      <sheetName val="13,14 "/>
      <sheetName val="15,16 "/>
      <sheetName val="17,18 "/>
      <sheetName val="19 "/>
      <sheetName val="EMIM DICIEMBRE"/>
      <sheetName val="20 "/>
      <sheetName val="21 "/>
      <sheetName val="22 "/>
      <sheetName val="23 "/>
      <sheetName val="personal ocupado"/>
      <sheetName val="24 "/>
      <sheetName val="volum exportaciones lechebovino"/>
      <sheetName val="25 "/>
      <sheetName val="valor de exportalechebovino"/>
      <sheetName val="26 "/>
      <sheetName val="volumen importacionleche bovino"/>
      <sheetName val="27 "/>
      <sheetName val="valor importlechebovino"/>
      <sheetName val="28 "/>
      <sheetName val="volumen d expo derivados leche "/>
      <sheetName val="29 "/>
      <sheetName val="valor expo derivados leche"/>
      <sheetName val="30 "/>
      <sheetName val="32"/>
      <sheetName val="vol de impo prod lacteos"/>
      <sheetName val="31"/>
      <sheetName val="33"/>
      <sheetName val="valor impo prod lacteo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mkpr_all_tables"/>
      <sheetName val="57"/>
      <sheetName val="58"/>
      <sheetName val="59"/>
      <sheetName val="CALCULOS PARA QUESO CHENDAR"/>
      <sheetName val="60"/>
      <sheetName val="61"/>
      <sheetName val="62"/>
      <sheetName val="Fuentes"/>
      <sheetName val="Contraportad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ow r="63">
          <cell r="Q63">
            <v>66581</v>
          </cell>
        </row>
        <row r="65">
          <cell r="Q65">
            <v>4345</v>
          </cell>
        </row>
        <row r="66">
          <cell r="Q66">
            <v>148523</v>
          </cell>
        </row>
        <row r="67">
          <cell r="Q67">
            <v>3378</v>
          </cell>
        </row>
        <row r="68">
          <cell r="Q68">
            <v>209268</v>
          </cell>
        </row>
        <row r="69">
          <cell r="Q69">
            <v>1756</v>
          </cell>
        </row>
        <row r="70">
          <cell r="Q70">
            <v>63997</v>
          </cell>
        </row>
        <row r="71">
          <cell r="Q71">
            <v>4100</v>
          </cell>
        </row>
        <row r="72">
          <cell r="Q72">
            <v>102249</v>
          </cell>
        </row>
        <row r="73">
          <cell r="Q73">
            <v>5467</v>
          </cell>
        </row>
        <row r="74">
          <cell r="Q74">
            <v>228000</v>
          </cell>
        </row>
        <row r="75">
          <cell r="Q75">
            <v>3007</v>
          </cell>
        </row>
        <row r="76">
          <cell r="Q76">
            <v>224662</v>
          </cell>
        </row>
        <row r="77">
          <cell r="Q77">
            <v>1973</v>
          </cell>
        </row>
        <row r="78">
          <cell r="Q78">
            <v>130218</v>
          </cell>
        </row>
        <row r="79">
          <cell r="Q79">
            <v>4197</v>
          </cell>
        </row>
        <row r="80">
          <cell r="Q80">
            <v>218789</v>
          </cell>
        </row>
        <row r="81">
          <cell r="Q81">
            <v>2565</v>
          </cell>
        </row>
        <row r="82">
          <cell r="Q82">
            <v>70162</v>
          </cell>
        </row>
        <row r="91">
          <cell r="Q91">
            <v>45295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topLeftCell="A10" zoomScaleNormal="100" zoomScaleSheetLayoutView="100" workbookViewId="0">
      <selection activeCell="E20" sqref="E20"/>
    </sheetView>
  </sheetViews>
  <sheetFormatPr baseColWidth="10" defaultColWidth="11.44140625" defaultRowHeight="13.2" x14ac:dyDescent="0.25"/>
  <cols>
    <col min="1" max="11" width="12.6640625" style="7" customWidth="1"/>
    <col min="12" max="16384" width="11.44140625" style="7"/>
  </cols>
  <sheetData>
    <row r="12" spans="9:9" x14ac:dyDescent="0.25">
      <c r="I12" s="586"/>
    </row>
    <row r="23" spans="1:10" ht="75" x14ac:dyDescent="1.2">
      <c r="A23" s="902" t="s">
        <v>311</v>
      </c>
      <c r="B23" s="902"/>
      <c r="C23" s="902"/>
      <c r="D23" s="902"/>
      <c r="E23" s="902"/>
      <c r="F23" s="902"/>
      <c r="G23" s="902"/>
      <c r="H23" s="902"/>
      <c r="I23" s="902"/>
      <c r="J23" s="902"/>
    </row>
    <row r="24" spans="1:10" ht="35.4" x14ac:dyDescent="0.6">
      <c r="A24" s="903" t="s">
        <v>556</v>
      </c>
      <c r="B24" s="903"/>
      <c r="C24" s="903"/>
      <c r="D24" s="903"/>
      <c r="E24" s="903"/>
      <c r="F24" s="903"/>
      <c r="G24" s="903"/>
      <c r="H24" s="903"/>
      <c r="I24" s="903"/>
      <c r="J24" s="903"/>
    </row>
    <row r="53" spans="2:10" ht="21" x14ac:dyDescent="0.4">
      <c r="B53" s="587"/>
    </row>
    <row r="55" spans="2:10" ht="17.399999999999999" x14ac:dyDescent="0.3">
      <c r="B55" s="588"/>
    </row>
    <row r="56" spans="2:10" ht="17.399999999999999" x14ac:dyDescent="0.3">
      <c r="B56" s="588"/>
    </row>
    <row r="57" spans="2:10" ht="17.399999999999999" x14ac:dyDescent="0.3">
      <c r="B57" s="588"/>
    </row>
    <row r="58" spans="2:10" ht="17.399999999999999" x14ac:dyDescent="0.3">
      <c r="B58" s="588"/>
    </row>
    <row r="61" spans="2:10" ht="21" x14ac:dyDescent="0.4">
      <c r="B61" s="589"/>
      <c r="C61" s="590"/>
      <c r="D61" s="590"/>
      <c r="E61" s="590"/>
      <c r="F61" s="590"/>
      <c r="G61" s="590"/>
      <c r="H61" s="590"/>
      <c r="I61" s="590"/>
      <c r="J61" s="590"/>
    </row>
    <row r="62" spans="2:10" ht="20.399999999999999" x14ac:dyDescent="0.35">
      <c r="B62" s="125"/>
      <c r="C62" s="124"/>
      <c r="D62" s="124"/>
      <c r="E62" s="124"/>
      <c r="F62" s="124"/>
      <c r="G62" s="124"/>
      <c r="H62" s="124"/>
      <c r="I62" s="124"/>
      <c r="J62" s="124"/>
    </row>
  </sheetData>
  <mergeCells count="2">
    <mergeCell ref="A23:J23"/>
    <mergeCell ref="A24:J24"/>
  </mergeCells>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50"/>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1.5546875" style="7" customWidth="1"/>
    <col min="2" max="2" width="33.5546875" style="7" customWidth="1"/>
    <col min="3" max="15" width="7.6640625" style="679" customWidth="1"/>
    <col min="16" max="16" width="7" style="127" customWidth="1"/>
    <col min="17" max="16384" width="11.44140625" style="7"/>
  </cols>
  <sheetData>
    <row r="2" spans="2:17" ht="18" x14ac:dyDescent="0.3">
      <c r="B2" s="139" t="s">
        <v>450</v>
      </c>
      <c r="Q2" s="59" t="s">
        <v>191</v>
      </c>
    </row>
    <row r="3" spans="2:17" ht="15.6" x14ac:dyDescent="0.3">
      <c r="B3" s="139" t="s">
        <v>119</v>
      </c>
    </row>
    <row r="4" spans="2:17" ht="15" x14ac:dyDescent="0.25">
      <c r="B4" s="636" t="s">
        <v>235</v>
      </c>
    </row>
    <row r="5" spans="2:17" ht="8.1" customHeight="1" x14ac:dyDescent="0.25"/>
    <row r="6" spans="2:17" s="20" customFormat="1" ht="30" customHeight="1" x14ac:dyDescent="0.25">
      <c r="B6" s="605" t="s">
        <v>413</v>
      </c>
      <c r="C6" s="847" t="s">
        <v>7</v>
      </c>
      <c r="D6" s="849" t="s">
        <v>8</v>
      </c>
      <c r="E6" s="849" t="s">
        <v>9</v>
      </c>
      <c r="F6" s="849" t="s">
        <v>10</v>
      </c>
      <c r="G6" s="849" t="s">
        <v>11</v>
      </c>
      <c r="H6" s="849" t="s">
        <v>12</v>
      </c>
      <c r="I6" s="849" t="s">
        <v>13</v>
      </c>
      <c r="J6" s="849" t="s">
        <v>14</v>
      </c>
      <c r="K6" s="849" t="s">
        <v>15</v>
      </c>
      <c r="L6" s="849" t="s">
        <v>16</v>
      </c>
      <c r="M6" s="849" t="s">
        <v>17</v>
      </c>
      <c r="N6" s="849" t="s">
        <v>18</v>
      </c>
      <c r="O6" s="849"/>
      <c r="P6" s="151"/>
    </row>
    <row r="7" spans="2:17" s="20" customFormat="1" ht="9.9" customHeight="1" thickBot="1" x14ac:dyDescent="0.3">
      <c r="B7" s="213"/>
      <c r="C7" s="741"/>
      <c r="D7" s="850"/>
      <c r="E7" s="741"/>
      <c r="F7" s="741"/>
      <c r="G7" s="741"/>
      <c r="H7" s="741"/>
      <c r="I7" s="741"/>
      <c r="J7" s="741"/>
      <c r="K7" s="741"/>
      <c r="L7" s="741"/>
      <c r="M7" s="741"/>
      <c r="N7" s="741"/>
      <c r="O7" s="741"/>
      <c r="P7" s="742"/>
    </row>
    <row r="8" spans="2:17" s="20" customFormat="1" ht="19.5" customHeight="1" x14ac:dyDescent="0.25">
      <c r="B8" s="743" t="s">
        <v>377</v>
      </c>
      <c r="C8" s="744"/>
      <c r="D8" s="851"/>
      <c r="E8" s="744"/>
      <c r="F8" s="744"/>
      <c r="G8" s="744"/>
      <c r="H8" s="744"/>
      <c r="I8" s="744"/>
      <c r="J8" s="744"/>
      <c r="K8" s="744"/>
      <c r="L8" s="744"/>
      <c r="M8" s="744"/>
      <c r="N8" s="744"/>
      <c r="O8" s="744"/>
      <c r="P8" s="745"/>
    </row>
    <row r="9" spans="2:17" s="20" customFormat="1" ht="19.5" customHeight="1" x14ac:dyDescent="0.25">
      <c r="B9" s="746" t="s">
        <v>312</v>
      </c>
      <c r="C9" s="747">
        <v>8.6742000000000008</v>
      </c>
      <c r="D9" s="747">
        <v>8.6463000000000001</v>
      </c>
      <c r="E9" s="747">
        <v>8.6016999999999992</v>
      </c>
      <c r="F9" s="747">
        <v>8.6514000000000006</v>
      </c>
      <c r="G9" s="747">
        <v>8.6409000000000002</v>
      </c>
      <c r="H9" s="747">
        <v>7.8686999999999996</v>
      </c>
      <c r="I9" s="747">
        <v>6.7933000000000003</v>
      </c>
      <c r="J9" s="747">
        <v>6.9454000000000002</v>
      </c>
      <c r="K9" s="747">
        <v>8.5</v>
      </c>
      <c r="L9" s="747">
        <v>8.58</v>
      </c>
      <c r="M9" s="747">
        <v>8.2799999999999994</v>
      </c>
      <c r="N9" s="747">
        <v>8.02</v>
      </c>
      <c r="O9" s="747"/>
      <c r="P9" s="733"/>
      <c r="Q9" s="583"/>
    </row>
    <row r="10" spans="2:17" s="20" customFormat="1" ht="19.5" customHeight="1" x14ac:dyDescent="0.25">
      <c r="B10" s="748" t="s">
        <v>216</v>
      </c>
      <c r="C10" s="749">
        <v>15.6633</v>
      </c>
      <c r="D10" s="749">
        <v>15.7325</v>
      </c>
      <c r="E10" s="749">
        <v>15.7469</v>
      </c>
      <c r="F10" s="749">
        <v>15.6517</v>
      </c>
      <c r="G10" s="749">
        <v>15.652200000000001</v>
      </c>
      <c r="H10" s="749">
        <v>15.2883</v>
      </c>
      <c r="I10" s="749">
        <v>15.3398</v>
      </c>
      <c r="J10" s="749">
        <v>15.8447</v>
      </c>
      <c r="K10" s="749">
        <v>16.05</v>
      </c>
      <c r="L10" s="749">
        <v>16.16</v>
      </c>
      <c r="M10" s="749">
        <v>16.36</v>
      </c>
      <c r="N10" s="749">
        <v>16.52</v>
      </c>
      <c r="O10" s="749"/>
      <c r="P10" s="734"/>
      <c r="Q10" s="583"/>
    </row>
    <row r="11" spans="2:17" s="20" customFormat="1" ht="19.5" customHeight="1" x14ac:dyDescent="0.25">
      <c r="B11" s="750" t="s">
        <v>313</v>
      </c>
      <c r="C11" s="747">
        <v>28.4651</v>
      </c>
      <c r="D11" s="747">
        <v>28.404399999999999</v>
      </c>
      <c r="E11" s="747">
        <v>28.4831</v>
      </c>
      <c r="F11" s="747">
        <v>28.4986</v>
      </c>
      <c r="G11" s="747">
        <v>28.344200000000001</v>
      </c>
      <c r="H11" s="747">
        <v>25.855399999999999</v>
      </c>
      <c r="I11" s="747">
        <v>24.997900000000001</v>
      </c>
      <c r="J11" s="747">
        <v>26.673400000000001</v>
      </c>
      <c r="K11" s="747">
        <v>26.09</v>
      </c>
      <c r="L11" s="747">
        <v>25.33</v>
      </c>
      <c r="M11" s="747">
        <v>26.68</v>
      </c>
      <c r="N11" s="747">
        <v>27.24</v>
      </c>
      <c r="O11" s="747"/>
      <c r="P11" s="733"/>
      <c r="Q11" s="583"/>
    </row>
    <row r="12" spans="2:17" s="20" customFormat="1" ht="19.5" customHeight="1" x14ac:dyDescent="0.25">
      <c r="B12" s="743" t="s">
        <v>379</v>
      </c>
      <c r="C12" s="749"/>
      <c r="D12" s="749"/>
      <c r="E12" s="749"/>
      <c r="F12" s="749"/>
      <c r="G12" s="749"/>
      <c r="H12" s="749"/>
      <c r="I12" s="749"/>
      <c r="J12" s="749"/>
      <c r="K12" s="749"/>
      <c r="L12" s="749"/>
      <c r="M12" s="749"/>
      <c r="N12" s="749"/>
      <c r="O12" s="749"/>
      <c r="P12" s="734"/>
      <c r="Q12" s="583"/>
    </row>
    <row r="13" spans="2:17" s="20" customFormat="1" ht="20.399999999999999" x14ac:dyDescent="0.25">
      <c r="B13" s="750" t="s">
        <v>240</v>
      </c>
      <c r="C13" s="747">
        <v>11.1951</v>
      </c>
      <c r="D13" s="747">
        <v>11.315</v>
      </c>
      <c r="E13" s="747">
        <v>11.6363</v>
      </c>
      <c r="F13" s="747">
        <v>11.62</v>
      </c>
      <c r="G13" s="747">
        <v>11.691700000000001</v>
      </c>
      <c r="H13" s="747">
        <v>11.6167</v>
      </c>
      <c r="I13" s="747">
        <v>10.84</v>
      </c>
      <c r="J13" s="747">
        <v>11.308299999999999</v>
      </c>
      <c r="K13" s="747">
        <v>11.308299999999999</v>
      </c>
      <c r="L13" s="747">
        <v>11.308299999999999</v>
      </c>
      <c r="M13" s="747">
        <v>11.308299999999999</v>
      </c>
      <c r="N13" s="747">
        <v>11.308299999999999</v>
      </c>
      <c r="O13" s="747"/>
      <c r="P13" s="733"/>
      <c r="Q13" s="583"/>
    </row>
    <row r="14" spans="2:17" s="20" customFormat="1" ht="20.399999999999999" x14ac:dyDescent="0.25">
      <c r="B14" s="748" t="s">
        <v>557</v>
      </c>
      <c r="C14" s="749">
        <v>15.0067</v>
      </c>
      <c r="D14" s="749">
        <v>14.9077</v>
      </c>
      <c r="E14" s="749">
        <v>0</v>
      </c>
      <c r="F14" s="749">
        <v>0</v>
      </c>
      <c r="G14" s="749">
        <v>0</v>
      </c>
      <c r="H14" s="749">
        <v>0</v>
      </c>
      <c r="I14" s="749">
        <v>0</v>
      </c>
      <c r="J14" s="749">
        <v>0</v>
      </c>
      <c r="K14" s="749">
        <v>0</v>
      </c>
      <c r="L14" s="749">
        <v>0</v>
      </c>
      <c r="M14" s="749">
        <v>0</v>
      </c>
      <c r="N14" s="749">
        <v>0</v>
      </c>
      <c r="O14" s="749"/>
      <c r="P14" s="734"/>
      <c r="Q14" s="583"/>
    </row>
    <row r="15" spans="2:17" s="20" customFormat="1" ht="19.5" customHeight="1" x14ac:dyDescent="0.25">
      <c r="B15" s="751" t="s">
        <v>380</v>
      </c>
      <c r="C15" s="747"/>
      <c r="D15" s="747"/>
      <c r="E15" s="747"/>
      <c r="F15" s="747"/>
      <c r="G15" s="747"/>
      <c r="H15" s="747"/>
      <c r="I15" s="747"/>
      <c r="J15" s="747"/>
      <c r="K15" s="747"/>
      <c r="L15" s="747"/>
      <c r="M15" s="747"/>
      <c r="N15" s="747"/>
      <c r="O15" s="747"/>
      <c r="P15" s="733"/>
      <c r="Q15" s="583"/>
    </row>
    <row r="16" spans="2:17" s="20" customFormat="1" ht="19.5" customHeight="1" x14ac:dyDescent="0.25">
      <c r="B16" s="752" t="s">
        <v>242</v>
      </c>
      <c r="C16" s="753">
        <v>14.3064</v>
      </c>
      <c r="D16" s="753">
        <v>14.3226</v>
      </c>
      <c r="E16" s="753">
        <v>14.799300000000001</v>
      </c>
      <c r="F16" s="753">
        <v>14.223699999999999</v>
      </c>
      <c r="G16" s="753">
        <v>14.3553</v>
      </c>
      <c r="H16" s="753">
        <v>14.332800000000001</v>
      </c>
      <c r="I16" s="753">
        <v>14.142099999999999</v>
      </c>
      <c r="J16" s="753">
        <v>14.109</v>
      </c>
      <c r="K16" s="753">
        <v>13.96</v>
      </c>
      <c r="L16" s="753">
        <v>14.33</v>
      </c>
      <c r="M16" s="753">
        <v>14.66</v>
      </c>
      <c r="N16" s="753">
        <v>15.02</v>
      </c>
      <c r="O16" s="753"/>
      <c r="P16" s="733"/>
      <c r="Q16" s="583"/>
    </row>
    <row r="17" spans="2:17" s="20" customFormat="1" ht="20.399999999999999" x14ac:dyDescent="0.25">
      <c r="B17" s="754" t="s">
        <v>314</v>
      </c>
      <c r="C17" s="755">
        <v>14.3231</v>
      </c>
      <c r="D17" s="755">
        <v>14.321</v>
      </c>
      <c r="E17" s="755">
        <v>14.3376</v>
      </c>
      <c r="F17" s="755">
        <v>14.8507</v>
      </c>
      <c r="G17" s="755">
        <v>14.3553</v>
      </c>
      <c r="H17" s="755">
        <v>14.3306</v>
      </c>
      <c r="I17" s="755">
        <v>14.1244</v>
      </c>
      <c r="J17" s="755">
        <v>14.0899</v>
      </c>
      <c r="K17" s="755">
        <v>13.97</v>
      </c>
      <c r="L17" s="755">
        <v>14.31</v>
      </c>
      <c r="M17" s="755">
        <v>14.67</v>
      </c>
      <c r="N17" s="755">
        <v>15.05</v>
      </c>
      <c r="O17" s="755"/>
      <c r="P17" s="734"/>
      <c r="Q17" s="583"/>
    </row>
    <row r="18" spans="2:17" s="20" customFormat="1" ht="20.399999999999999" x14ac:dyDescent="0.25">
      <c r="B18" s="752" t="s">
        <v>315</v>
      </c>
      <c r="C18" s="753">
        <v>13.681800000000001</v>
      </c>
      <c r="D18" s="753">
        <v>14.095800000000001</v>
      </c>
      <c r="E18" s="753">
        <v>12.347099999999999</v>
      </c>
      <c r="F18" s="753">
        <v>14.3247</v>
      </c>
      <c r="G18" s="753">
        <v>14.225899999999999</v>
      </c>
      <c r="H18" s="753">
        <v>14.206799999999999</v>
      </c>
      <c r="I18" s="753">
        <v>14.232200000000001</v>
      </c>
      <c r="J18" s="753">
        <v>14.228300000000001</v>
      </c>
      <c r="K18" s="753">
        <v>14.23</v>
      </c>
      <c r="L18" s="753">
        <v>14.99</v>
      </c>
      <c r="M18" s="753">
        <v>14.52</v>
      </c>
      <c r="N18" s="753">
        <v>14.53</v>
      </c>
      <c r="O18" s="753"/>
      <c r="P18" s="733"/>
      <c r="Q18" s="583"/>
    </row>
    <row r="19" spans="2:17" s="20" customFormat="1" ht="19.5" customHeight="1" x14ac:dyDescent="0.25">
      <c r="B19" s="754" t="s">
        <v>316</v>
      </c>
      <c r="C19" s="755">
        <v>13.574</v>
      </c>
      <c r="D19" s="755">
        <v>14.092599999999999</v>
      </c>
      <c r="E19" s="755">
        <v>16.2102</v>
      </c>
      <c r="F19" s="755">
        <v>14.3208</v>
      </c>
      <c r="G19" s="755">
        <v>14.2438</v>
      </c>
      <c r="H19" s="755">
        <v>14.2113</v>
      </c>
      <c r="I19" s="755">
        <v>14.218</v>
      </c>
      <c r="J19" s="755">
        <v>14.2278</v>
      </c>
      <c r="K19" s="755">
        <v>14.22</v>
      </c>
      <c r="L19" s="755">
        <v>14.98</v>
      </c>
      <c r="M19" s="755">
        <v>14.54</v>
      </c>
      <c r="N19" s="755">
        <v>14.57</v>
      </c>
      <c r="O19" s="755"/>
      <c r="P19" s="734"/>
      <c r="Q19" s="583"/>
    </row>
    <row r="20" spans="2:17" s="20" customFormat="1" ht="19.5" customHeight="1" x14ac:dyDescent="0.25">
      <c r="B20" s="756" t="s">
        <v>381</v>
      </c>
      <c r="C20" s="753"/>
      <c r="D20" s="753"/>
      <c r="E20" s="753"/>
      <c r="F20" s="753"/>
      <c r="G20" s="753"/>
      <c r="H20" s="753"/>
      <c r="I20" s="753"/>
      <c r="J20" s="753"/>
      <c r="K20" s="753"/>
      <c r="L20" s="753"/>
      <c r="M20" s="753"/>
      <c r="N20" s="753"/>
      <c r="O20" s="753"/>
      <c r="P20" s="733"/>
      <c r="Q20" s="583"/>
    </row>
    <row r="21" spans="2:17" s="20" customFormat="1" ht="20.399999999999999" x14ac:dyDescent="0.25">
      <c r="B21" s="754" t="s">
        <v>244</v>
      </c>
      <c r="C21" s="755">
        <v>15.039300000000001</v>
      </c>
      <c r="D21" s="755">
        <v>15.006600000000001</v>
      </c>
      <c r="E21" s="755">
        <v>14.225099999999999</v>
      </c>
      <c r="F21" s="755">
        <v>14.223699999999999</v>
      </c>
      <c r="G21" s="755">
        <v>14.897600000000001</v>
      </c>
      <c r="H21" s="755">
        <v>14.9483</v>
      </c>
      <c r="I21" s="755">
        <v>14.963900000000001</v>
      </c>
      <c r="J21" s="755">
        <v>14.9427</v>
      </c>
      <c r="K21" s="755">
        <v>15.03</v>
      </c>
      <c r="L21" s="755">
        <v>15.03</v>
      </c>
      <c r="M21" s="755">
        <v>15.38</v>
      </c>
      <c r="N21" s="755">
        <v>15.96</v>
      </c>
      <c r="O21" s="755"/>
      <c r="P21" s="734"/>
      <c r="Q21" s="583"/>
    </row>
    <row r="22" spans="2:17" s="20" customFormat="1" ht="20.399999999999999" x14ac:dyDescent="0.25">
      <c r="B22" s="752" t="s">
        <v>245</v>
      </c>
      <c r="C22" s="753">
        <v>15.072699999999999</v>
      </c>
      <c r="D22" s="753">
        <v>15.067299999999999</v>
      </c>
      <c r="E22" s="753">
        <v>14.2371</v>
      </c>
      <c r="F22" s="753">
        <v>14.2187</v>
      </c>
      <c r="G22" s="753">
        <v>14.225899999999999</v>
      </c>
      <c r="H22" s="753">
        <v>14.206799999999999</v>
      </c>
      <c r="I22" s="753">
        <v>14.232200000000001</v>
      </c>
      <c r="J22" s="753">
        <v>14.228300000000001</v>
      </c>
      <c r="K22" s="753">
        <v>15.06</v>
      </c>
      <c r="L22" s="753">
        <v>15.06</v>
      </c>
      <c r="M22" s="753">
        <v>15.7</v>
      </c>
      <c r="N22" s="753">
        <v>15.99</v>
      </c>
      <c r="O22" s="753"/>
      <c r="P22" s="733"/>
      <c r="Q22" s="583"/>
    </row>
    <row r="23" spans="2:17" s="20" customFormat="1" ht="20.399999999999999" x14ac:dyDescent="0.25">
      <c r="B23" s="754" t="s">
        <v>317</v>
      </c>
      <c r="C23" s="755">
        <v>14.3231</v>
      </c>
      <c r="D23" s="755">
        <v>14.321</v>
      </c>
      <c r="E23" s="755">
        <v>14.9145</v>
      </c>
      <c r="F23" s="755">
        <v>14.8507</v>
      </c>
      <c r="G23" s="755">
        <v>14.926399999999999</v>
      </c>
      <c r="H23" s="755">
        <v>14.973599999999999</v>
      </c>
      <c r="I23" s="755">
        <v>14.9848</v>
      </c>
      <c r="J23" s="755">
        <v>14.9732</v>
      </c>
      <c r="K23" s="755">
        <v>15.02</v>
      </c>
      <c r="L23" s="755">
        <v>15.03</v>
      </c>
      <c r="M23" s="755">
        <v>15.4</v>
      </c>
      <c r="N23" s="755">
        <v>15.95</v>
      </c>
      <c r="O23" s="755"/>
      <c r="P23" s="734"/>
      <c r="Q23" s="583"/>
    </row>
    <row r="24" spans="2:17" s="20" customFormat="1" ht="20.399999999999999" x14ac:dyDescent="0.25">
      <c r="B24" s="752" t="s">
        <v>246</v>
      </c>
      <c r="C24" s="753">
        <v>16.4208</v>
      </c>
      <c r="D24" s="753">
        <v>16.347899999999999</v>
      </c>
      <c r="E24" s="753">
        <v>14.9719</v>
      </c>
      <c r="F24" s="753">
        <v>14.8955</v>
      </c>
      <c r="G24" s="753">
        <v>16.292100000000001</v>
      </c>
      <c r="H24" s="753">
        <v>16.348800000000001</v>
      </c>
      <c r="I24" s="753">
        <v>16.353999999999999</v>
      </c>
      <c r="J24" s="753">
        <v>16.3536</v>
      </c>
      <c r="K24" s="753">
        <v>16.36</v>
      </c>
      <c r="L24" s="753">
        <v>16.399999999999999</v>
      </c>
      <c r="M24" s="753">
        <v>16.739999999999998</v>
      </c>
      <c r="N24" s="753">
        <v>17.21</v>
      </c>
      <c r="O24" s="753"/>
      <c r="P24" s="733"/>
      <c r="Q24" s="583"/>
    </row>
    <row r="25" spans="2:17" s="20" customFormat="1" ht="19.5" customHeight="1" x14ac:dyDescent="0.25">
      <c r="B25" s="754" t="s">
        <v>247</v>
      </c>
      <c r="C25" s="755">
        <v>12.475300000000001</v>
      </c>
      <c r="D25" s="755">
        <v>12.394399999999999</v>
      </c>
      <c r="E25" s="755">
        <v>14.9436</v>
      </c>
      <c r="F25" s="755">
        <v>14.8507</v>
      </c>
      <c r="G25" s="755">
        <v>14.926399999999999</v>
      </c>
      <c r="H25" s="755">
        <v>14.973599999999999</v>
      </c>
      <c r="I25" s="755">
        <v>14.9848</v>
      </c>
      <c r="J25" s="755">
        <v>14.9732</v>
      </c>
      <c r="K25" s="755">
        <v>12.32</v>
      </c>
      <c r="L25" s="755">
        <v>12.25</v>
      </c>
      <c r="M25" s="755">
        <v>12.2</v>
      </c>
      <c r="N25" s="755">
        <v>12.13</v>
      </c>
      <c r="O25" s="755"/>
      <c r="P25" s="734"/>
      <c r="Q25" s="583"/>
    </row>
    <row r="26" spans="2:17" s="20" customFormat="1" ht="20.399999999999999" x14ac:dyDescent="0.25">
      <c r="B26" s="752" t="s">
        <v>243</v>
      </c>
      <c r="C26" s="753">
        <v>13.681800000000001</v>
      </c>
      <c r="D26" s="753">
        <v>14.095800000000001</v>
      </c>
      <c r="E26" s="753">
        <v>12.347099999999999</v>
      </c>
      <c r="F26" s="753">
        <v>12.210800000000001</v>
      </c>
      <c r="G26" s="753">
        <v>14.213699999999999</v>
      </c>
      <c r="H26" s="753">
        <v>14.3377</v>
      </c>
      <c r="I26" s="753">
        <v>14.328799999999999</v>
      </c>
      <c r="J26" s="753">
        <v>14.326000000000001</v>
      </c>
      <c r="K26" s="753">
        <v>14.33</v>
      </c>
      <c r="L26" s="753">
        <v>14.34</v>
      </c>
      <c r="M26" s="753">
        <v>15.7</v>
      </c>
      <c r="N26" s="753">
        <v>15.74</v>
      </c>
      <c r="O26" s="753"/>
      <c r="P26" s="733"/>
      <c r="Q26" s="583"/>
    </row>
    <row r="27" spans="2:17" s="20" customFormat="1" ht="19.5" customHeight="1" x14ac:dyDescent="0.25">
      <c r="B27" s="754" t="s">
        <v>316</v>
      </c>
      <c r="C27" s="755">
        <v>13.574</v>
      </c>
      <c r="D27" s="755">
        <v>14.092599999999999</v>
      </c>
      <c r="E27" s="755">
        <v>16.2102</v>
      </c>
      <c r="F27" s="755">
        <v>16.292200000000001</v>
      </c>
      <c r="G27" s="755">
        <v>14.2438</v>
      </c>
      <c r="H27" s="755">
        <v>14.2113</v>
      </c>
      <c r="I27" s="755">
        <v>14.218</v>
      </c>
      <c r="J27" s="755">
        <v>14.2278</v>
      </c>
      <c r="K27" s="755">
        <v>14.22</v>
      </c>
      <c r="L27" s="755">
        <v>14.98</v>
      </c>
      <c r="M27" s="755">
        <v>15.7</v>
      </c>
      <c r="N27" s="755">
        <v>15.69</v>
      </c>
      <c r="O27" s="755"/>
      <c r="P27" s="734"/>
      <c r="Q27" s="583"/>
    </row>
    <row r="28" spans="2:17" s="20" customFormat="1" ht="19.5" customHeight="1" x14ac:dyDescent="0.25">
      <c r="B28" s="752" t="s">
        <v>248</v>
      </c>
      <c r="C28" s="753">
        <v>14.780200000000001</v>
      </c>
      <c r="D28" s="753">
        <v>14.505800000000001</v>
      </c>
      <c r="E28" s="753">
        <v>14.561</v>
      </c>
      <c r="F28" s="753">
        <v>14.341799999999999</v>
      </c>
      <c r="G28" s="753">
        <v>14.235900000000001</v>
      </c>
      <c r="H28" s="753">
        <v>14.294</v>
      </c>
      <c r="I28" s="753">
        <v>14.319599999999999</v>
      </c>
      <c r="J28" s="753">
        <v>14.3271</v>
      </c>
      <c r="K28" s="753">
        <v>14.28</v>
      </c>
      <c r="L28" s="753">
        <v>15</v>
      </c>
      <c r="M28" s="753">
        <v>15.69</v>
      </c>
      <c r="N28" s="753">
        <v>15.71</v>
      </c>
      <c r="O28" s="753"/>
      <c r="P28" s="733"/>
      <c r="Q28" s="583"/>
    </row>
    <row r="29" spans="2:17" s="20" customFormat="1" ht="19.5" customHeight="1" x14ac:dyDescent="0.25">
      <c r="B29" s="754" t="s">
        <v>249</v>
      </c>
      <c r="C29" s="755">
        <v>16.479399999999998</v>
      </c>
      <c r="D29" s="755">
        <v>16.471800000000002</v>
      </c>
      <c r="E29" s="755">
        <v>14.574299999999999</v>
      </c>
      <c r="F29" s="755">
        <v>14.333399999999999</v>
      </c>
      <c r="G29" s="755">
        <v>16.424399999999999</v>
      </c>
      <c r="H29" s="755">
        <v>15.6257</v>
      </c>
      <c r="I29" s="755">
        <v>15.6419</v>
      </c>
      <c r="J29" s="755">
        <v>15.791499999999999</v>
      </c>
      <c r="K29" s="755">
        <v>15.67</v>
      </c>
      <c r="L29" s="755">
        <v>16.350000000000001</v>
      </c>
      <c r="M29" s="755">
        <v>17.13</v>
      </c>
      <c r="N29" s="755">
        <v>17.149999999999999</v>
      </c>
      <c r="O29" s="755"/>
      <c r="P29" s="734"/>
      <c r="Q29" s="583"/>
    </row>
    <row r="30" spans="2:17" s="20" customFormat="1" ht="19.5" customHeight="1" x14ac:dyDescent="0.25">
      <c r="B30" s="752" t="s">
        <v>318</v>
      </c>
      <c r="C30" s="753">
        <v>14.4749</v>
      </c>
      <c r="D30" s="753">
        <v>14.5067</v>
      </c>
      <c r="E30" s="753">
        <v>14.5593</v>
      </c>
      <c r="F30" s="753">
        <v>14.344799999999999</v>
      </c>
      <c r="G30" s="753">
        <v>14.543900000000001</v>
      </c>
      <c r="H30" s="753">
        <v>14.568</v>
      </c>
      <c r="I30" s="753">
        <v>14.5335</v>
      </c>
      <c r="J30" s="753">
        <v>14.512499999999999</v>
      </c>
      <c r="K30" s="753">
        <v>14.55</v>
      </c>
      <c r="L30" s="753">
        <v>14.66</v>
      </c>
      <c r="M30" s="753">
        <v>14.98</v>
      </c>
      <c r="N30" s="753">
        <v>15</v>
      </c>
      <c r="O30" s="753"/>
      <c r="P30" s="733"/>
      <c r="Q30" s="583"/>
    </row>
    <row r="31" spans="2:17" s="20" customFormat="1" ht="19.5" customHeight="1" x14ac:dyDescent="0.25">
      <c r="B31" s="754" t="s">
        <v>319</v>
      </c>
      <c r="C31" s="755">
        <v>14.493600000000001</v>
      </c>
      <c r="D31" s="755">
        <v>14.5108</v>
      </c>
      <c r="E31" s="755">
        <v>16.408300000000001</v>
      </c>
      <c r="F31" s="755">
        <v>16.464099999999998</v>
      </c>
      <c r="G31" s="755">
        <v>14.5799</v>
      </c>
      <c r="H31" s="755">
        <v>14.5831</v>
      </c>
      <c r="I31" s="755">
        <v>14.5562</v>
      </c>
      <c r="J31" s="755">
        <v>14.560600000000001</v>
      </c>
      <c r="K31" s="755">
        <v>14.6</v>
      </c>
      <c r="L31" s="755">
        <v>14.65</v>
      </c>
      <c r="M31" s="755">
        <v>14.95</v>
      </c>
      <c r="N31" s="755">
        <v>15.05</v>
      </c>
      <c r="O31" s="755"/>
      <c r="P31" s="734"/>
      <c r="Q31" s="583"/>
    </row>
    <row r="32" spans="2:17" s="20" customFormat="1" ht="19.5" customHeight="1" x14ac:dyDescent="0.25">
      <c r="B32" s="752" t="s">
        <v>251</v>
      </c>
      <c r="C32" s="753">
        <v>14.323399999999999</v>
      </c>
      <c r="D32" s="753">
        <v>14.313000000000001</v>
      </c>
      <c r="E32" s="753">
        <v>14.509499999999999</v>
      </c>
      <c r="F32" s="753">
        <v>14.510199999999999</v>
      </c>
      <c r="G32" s="753">
        <v>14.2933</v>
      </c>
      <c r="H32" s="753">
        <v>13.810499999999999</v>
      </c>
      <c r="I32" s="753">
        <v>13.7136</v>
      </c>
      <c r="J32" s="753">
        <v>14.276999999999999</v>
      </c>
      <c r="K32" s="753">
        <v>13.72</v>
      </c>
      <c r="L32" s="753">
        <v>13.65</v>
      </c>
      <c r="M32" s="753">
        <v>14.25</v>
      </c>
      <c r="N32" s="753">
        <v>14.31</v>
      </c>
      <c r="O32" s="753"/>
      <c r="P32" s="733"/>
      <c r="Q32" s="583"/>
    </row>
    <row r="33" spans="2:17" s="20" customFormat="1" ht="19.5" customHeight="1" x14ac:dyDescent="0.25">
      <c r="B33" s="754" t="s">
        <v>252</v>
      </c>
      <c r="C33" s="755">
        <v>14.323499999999999</v>
      </c>
      <c r="D33" s="755">
        <v>14.311500000000001</v>
      </c>
      <c r="E33" s="755">
        <v>14.5268</v>
      </c>
      <c r="F33" s="755">
        <v>14.5406</v>
      </c>
      <c r="G33" s="755">
        <v>14.2996</v>
      </c>
      <c r="H33" s="755">
        <v>13.806699999999999</v>
      </c>
      <c r="I33" s="755">
        <v>13.721500000000001</v>
      </c>
      <c r="J33" s="755">
        <v>14.2666</v>
      </c>
      <c r="K33" s="755">
        <v>13.71</v>
      </c>
      <c r="L33" s="755">
        <v>13.65</v>
      </c>
      <c r="M33" s="755">
        <v>14.25</v>
      </c>
      <c r="N33" s="755">
        <v>14.31</v>
      </c>
      <c r="O33" s="755"/>
      <c r="P33" s="734"/>
      <c r="Q33" s="583"/>
    </row>
    <row r="34" spans="2:17" s="20" customFormat="1" ht="19.5" customHeight="1" x14ac:dyDescent="0.25">
      <c r="B34" s="756" t="s">
        <v>378</v>
      </c>
      <c r="C34" s="753"/>
      <c r="D34" s="753"/>
      <c r="E34" s="753"/>
      <c r="F34" s="753"/>
      <c r="G34" s="753"/>
      <c r="H34" s="753"/>
      <c r="I34" s="753"/>
      <c r="J34" s="753"/>
      <c r="K34" s="753"/>
      <c r="L34" s="753"/>
      <c r="M34" s="753"/>
      <c r="N34" s="753"/>
      <c r="O34" s="753"/>
      <c r="P34" s="733"/>
      <c r="Q34" s="583"/>
    </row>
    <row r="35" spans="2:17" s="20" customFormat="1" ht="19.5" customHeight="1" x14ac:dyDescent="0.25">
      <c r="B35" s="754" t="s">
        <v>217</v>
      </c>
      <c r="C35" s="755">
        <v>53.247599999999998</v>
      </c>
      <c r="D35" s="755">
        <v>52.201999999999998</v>
      </c>
      <c r="E35" s="755">
        <v>49.011299999999999</v>
      </c>
      <c r="F35" s="755">
        <v>48.983199999999997</v>
      </c>
      <c r="G35" s="755">
        <v>48.213900000000002</v>
      </c>
      <c r="H35" s="755">
        <v>48.251300000000001</v>
      </c>
      <c r="I35" s="755">
        <v>48.423200000000001</v>
      </c>
      <c r="J35" s="755">
        <v>48.738599999999998</v>
      </c>
      <c r="K35" s="755">
        <v>48.38</v>
      </c>
      <c r="L35" s="755">
        <v>48.52</v>
      </c>
      <c r="M35" s="755">
        <v>48.3</v>
      </c>
      <c r="N35" s="755">
        <v>47.3</v>
      </c>
      <c r="O35" s="755"/>
      <c r="P35" s="733"/>
      <c r="Q35" s="583"/>
    </row>
    <row r="36" spans="2:17" s="20" customFormat="1" ht="19.5" customHeight="1" x14ac:dyDescent="0.25">
      <c r="B36" s="752" t="s">
        <v>253</v>
      </c>
      <c r="C36" s="753">
        <v>191.52180000000001</v>
      </c>
      <c r="D36" s="753">
        <v>188.43430000000001</v>
      </c>
      <c r="E36" s="753">
        <v>175.7079</v>
      </c>
      <c r="F36" s="753">
        <v>174.95959999999999</v>
      </c>
      <c r="G36" s="753">
        <v>174.446</v>
      </c>
      <c r="H36" s="753">
        <v>175.85319999999999</v>
      </c>
      <c r="I36" s="753">
        <v>175.5043</v>
      </c>
      <c r="J36" s="753">
        <v>176.7801</v>
      </c>
      <c r="K36" s="753">
        <v>174.96</v>
      </c>
      <c r="L36" s="753">
        <v>176.04</v>
      </c>
      <c r="M36" s="753">
        <v>179.38</v>
      </c>
      <c r="N36" s="753">
        <v>177.75</v>
      </c>
      <c r="O36" s="753"/>
      <c r="P36" s="733"/>
      <c r="Q36" s="583"/>
    </row>
    <row r="37" spans="2:17" s="20" customFormat="1" ht="19.5" customHeight="1" x14ac:dyDescent="0.25">
      <c r="B37" s="754" t="s">
        <v>254</v>
      </c>
      <c r="C37" s="755">
        <v>53.247599999999998</v>
      </c>
      <c r="D37" s="755">
        <v>52.201999999999998</v>
      </c>
      <c r="E37" s="755">
        <v>51.505899999999997</v>
      </c>
      <c r="F37" s="755">
        <v>52.271900000000002</v>
      </c>
      <c r="G37" s="755">
        <v>51.962899999999998</v>
      </c>
      <c r="H37" s="755">
        <v>52.307099999999998</v>
      </c>
      <c r="I37" s="755">
        <v>52.901899999999998</v>
      </c>
      <c r="J37" s="755">
        <v>52.975299999999997</v>
      </c>
      <c r="K37" s="755">
        <v>51.81</v>
      </c>
      <c r="L37" s="755">
        <v>51.71</v>
      </c>
      <c r="M37" s="755">
        <v>51.99</v>
      </c>
      <c r="N37" s="755">
        <v>52.39</v>
      </c>
      <c r="O37" s="755"/>
      <c r="P37" s="733"/>
      <c r="Q37" s="583"/>
    </row>
    <row r="38" spans="2:17" s="20" customFormat="1" ht="19.5" customHeight="1" x14ac:dyDescent="0.25">
      <c r="B38" s="752" t="s">
        <v>255</v>
      </c>
      <c r="C38" s="753">
        <v>191.52180000000001</v>
      </c>
      <c r="D38" s="753">
        <v>188.43430000000001</v>
      </c>
      <c r="E38" s="753">
        <v>175.7079</v>
      </c>
      <c r="F38" s="753">
        <v>188.61269999999999</v>
      </c>
      <c r="G38" s="753">
        <v>188.89099999999999</v>
      </c>
      <c r="H38" s="753">
        <v>190.2526</v>
      </c>
      <c r="I38" s="753">
        <v>190.13980000000001</v>
      </c>
      <c r="J38" s="753">
        <v>192.13669999999999</v>
      </c>
      <c r="K38" s="753">
        <v>190.2</v>
      </c>
      <c r="L38" s="753">
        <v>191.88</v>
      </c>
      <c r="M38" s="753">
        <v>194.19</v>
      </c>
      <c r="N38" s="753">
        <v>191.41</v>
      </c>
      <c r="O38" s="753"/>
      <c r="P38" s="733"/>
      <c r="Q38" s="583"/>
    </row>
    <row r="39" spans="2:17" s="20" customFormat="1" ht="19.5" customHeight="1" x14ac:dyDescent="0.25">
      <c r="B39" s="754" t="s">
        <v>256</v>
      </c>
      <c r="C39" s="755">
        <v>39.369100000000003</v>
      </c>
      <c r="D39" s="755">
        <v>39.044499999999999</v>
      </c>
      <c r="E39" s="755">
        <v>38.7363</v>
      </c>
      <c r="F39" s="755">
        <v>39.451799999999999</v>
      </c>
      <c r="G39" s="755">
        <v>39.897799999999997</v>
      </c>
      <c r="H39" s="755">
        <v>39.461599999999997</v>
      </c>
      <c r="I39" s="755">
        <v>39.2209</v>
      </c>
      <c r="J39" s="755">
        <v>39.444400000000002</v>
      </c>
      <c r="K39" s="755">
        <v>39.32</v>
      </c>
      <c r="L39" s="755">
        <v>39.54</v>
      </c>
      <c r="M39" s="755">
        <v>39.4</v>
      </c>
      <c r="N39" s="755">
        <v>38.630000000000003</v>
      </c>
      <c r="O39" s="755"/>
      <c r="P39" s="734"/>
      <c r="Q39" s="583"/>
    </row>
    <row r="40" spans="2:17" s="20" customFormat="1" ht="19.5" customHeight="1" x14ac:dyDescent="0.25">
      <c r="B40" s="752" t="s">
        <v>257</v>
      </c>
      <c r="C40" s="753">
        <v>104.77370000000001</v>
      </c>
      <c r="D40" s="753">
        <v>102.26730000000001</v>
      </c>
      <c r="E40" s="753">
        <v>102.2244</v>
      </c>
      <c r="F40" s="753">
        <v>103.4195</v>
      </c>
      <c r="G40" s="753">
        <v>102.7347</v>
      </c>
      <c r="H40" s="753">
        <v>102.9387</v>
      </c>
      <c r="I40" s="753">
        <v>103.255</v>
      </c>
      <c r="J40" s="753">
        <v>102.5412</v>
      </c>
      <c r="K40" s="753">
        <v>102.88</v>
      </c>
      <c r="L40" s="753">
        <v>103.49</v>
      </c>
      <c r="M40" s="753">
        <v>103.44</v>
      </c>
      <c r="N40" s="753">
        <v>103.06</v>
      </c>
      <c r="O40" s="753"/>
      <c r="P40" s="733"/>
      <c r="Q40" s="583"/>
    </row>
    <row r="41" spans="2:17" s="20" customFormat="1" ht="19.5" customHeight="1" x14ac:dyDescent="0.25">
      <c r="B41" s="754" t="s">
        <v>258</v>
      </c>
      <c r="C41" s="755">
        <v>95.672899999999998</v>
      </c>
      <c r="D41" s="755">
        <v>93.730599999999995</v>
      </c>
      <c r="E41" s="755">
        <v>93.000600000000006</v>
      </c>
      <c r="F41" s="755">
        <v>94.1524</v>
      </c>
      <c r="G41" s="755">
        <v>94.723699999999994</v>
      </c>
      <c r="H41" s="755">
        <v>94.356899999999996</v>
      </c>
      <c r="I41" s="755">
        <v>94.291499999999999</v>
      </c>
      <c r="J41" s="755">
        <v>93.977500000000006</v>
      </c>
      <c r="K41" s="755">
        <v>94.35</v>
      </c>
      <c r="L41" s="755">
        <v>94.44</v>
      </c>
      <c r="M41" s="755">
        <v>94.66</v>
      </c>
      <c r="N41" s="755">
        <v>94.36</v>
      </c>
      <c r="O41" s="755"/>
      <c r="P41" s="734"/>
      <c r="Q41" s="583"/>
    </row>
    <row r="42" spans="2:17" s="20" customFormat="1" ht="19.5" customHeight="1" x14ac:dyDescent="0.25">
      <c r="B42" s="752" t="s">
        <v>320</v>
      </c>
      <c r="C42" s="753">
        <v>172.47499999999999</v>
      </c>
      <c r="D42" s="753">
        <v>170.33330000000001</v>
      </c>
      <c r="E42" s="753">
        <v>165</v>
      </c>
      <c r="F42" s="753">
        <v>172.33330000000001</v>
      </c>
      <c r="G42" s="753">
        <v>189.33930000000001</v>
      </c>
      <c r="H42" s="753">
        <v>174.76750000000001</v>
      </c>
      <c r="I42" s="753">
        <v>171.34</v>
      </c>
      <c r="J42" s="753">
        <v>171.34</v>
      </c>
      <c r="K42" s="753">
        <v>171.34</v>
      </c>
      <c r="L42" s="753">
        <v>171.34</v>
      </c>
      <c r="M42" s="753">
        <v>171.34</v>
      </c>
      <c r="N42" s="753">
        <v>171.34</v>
      </c>
      <c r="O42" s="753"/>
      <c r="P42" s="733"/>
      <c r="Q42" s="583"/>
    </row>
    <row r="43" spans="2:17" s="20" customFormat="1" ht="19.5" customHeight="1" x14ac:dyDescent="0.25">
      <c r="B43" s="754" t="s">
        <v>321</v>
      </c>
      <c r="C43" s="755">
        <v>40.363</v>
      </c>
      <c r="D43" s="755">
        <v>40.6755</v>
      </c>
      <c r="E43" s="755">
        <v>40.701900000000002</v>
      </c>
      <c r="F43" s="755">
        <v>41.029600000000002</v>
      </c>
      <c r="G43" s="755">
        <v>40.898099999999999</v>
      </c>
      <c r="H43" s="755">
        <v>41.245399999999997</v>
      </c>
      <c r="I43" s="755">
        <v>40.7971</v>
      </c>
      <c r="J43" s="755">
        <v>41.191099999999999</v>
      </c>
      <c r="K43" s="755">
        <v>41.53</v>
      </c>
      <c r="L43" s="755">
        <v>41.33</v>
      </c>
      <c r="M43" s="755">
        <v>41.43</v>
      </c>
      <c r="N43" s="755">
        <v>41.41</v>
      </c>
      <c r="O43" s="755"/>
      <c r="P43" s="734"/>
      <c r="Q43" s="583"/>
    </row>
    <row r="44" spans="2:17" s="20" customFormat="1" ht="20.399999999999999" x14ac:dyDescent="0.25">
      <c r="B44" s="752" t="s">
        <v>259</v>
      </c>
      <c r="C44" s="753">
        <v>182.96119999999999</v>
      </c>
      <c r="D44" s="753">
        <v>186.2826</v>
      </c>
      <c r="E44" s="753">
        <v>184.73689999999999</v>
      </c>
      <c r="F44" s="753">
        <v>187.6191</v>
      </c>
      <c r="G44" s="753">
        <v>190.02250000000001</v>
      </c>
      <c r="H44" s="753">
        <v>186.84829999999999</v>
      </c>
      <c r="I44" s="753">
        <v>183.43270000000001</v>
      </c>
      <c r="J44" s="753">
        <v>186.68299999999999</v>
      </c>
      <c r="K44" s="753">
        <v>185.69</v>
      </c>
      <c r="L44" s="753">
        <v>188.32</v>
      </c>
      <c r="M44" s="753">
        <v>195.34</v>
      </c>
      <c r="N44" s="753">
        <v>195.43</v>
      </c>
      <c r="O44" s="753"/>
      <c r="P44" s="733"/>
      <c r="Q44" s="583"/>
    </row>
    <row r="45" spans="2:17" s="20" customFormat="1" ht="20.399999999999999" x14ac:dyDescent="0.25">
      <c r="B45" s="754" t="s">
        <v>260</v>
      </c>
      <c r="C45" s="755">
        <v>50.8904</v>
      </c>
      <c r="D45" s="755">
        <v>51.666499999999999</v>
      </c>
      <c r="E45" s="755">
        <v>51.940199999999997</v>
      </c>
      <c r="F45" s="755">
        <v>52.996000000000002</v>
      </c>
      <c r="G45" s="755">
        <v>53.3279</v>
      </c>
      <c r="H45" s="755">
        <v>53.032600000000002</v>
      </c>
      <c r="I45" s="755">
        <v>53.648899999999998</v>
      </c>
      <c r="J45" s="755">
        <v>54.173000000000002</v>
      </c>
      <c r="K45" s="755">
        <v>54.37</v>
      </c>
      <c r="L45" s="755">
        <v>53.96</v>
      </c>
      <c r="M45" s="755">
        <v>55.54</v>
      </c>
      <c r="N45" s="755">
        <v>54.65</v>
      </c>
      <c r="O45" s="755"/>
      <c r="P45" s="734"/>
      <c r="Q45" s="583"/>
    </row>
    <row r="46" spans="2:17" s="20" customFormat="1" ht="21" thickBot="1" x14ac:dyDescent="0.3">
      <c r="B46" s="757" t="s">
        <v>261</v>
      </c>
      <c r="C46" s="758">
        <v>39.2271</v>
      </c>
      <c r="D46" s="758">
        <v>39.878500000000003</v>
      </c>
      <c r="E46" s="758">
        <v>39.907800000000002</v>
      </c>
      <c r="F46" s="758">
        <v>39.821199999999997</v>
      </c>
      <c r="G46" s="758">
        <v>39.625100000000003</v>
      </c>
      <c r="H46" s="758">
        <v>39.680500000000002</v>
      </c>
      <c r="I46" s="758">
        <v>39.7102</v>
      </c>
      <c r="J46" s="758">
        <v>40.046799999999998</v>
      </c>
      <c r="K46" s="758">
        <v>40.1</v>
      </c>
      <c r="L46" s="758">
        <v>41.08</v>
      </c>
      <c r="M46" s="758">
        <v>40.65</v>
      </c>
      <c r="N46" s="758">
        <v>39.93</v>
      </c>
      <c r="O46" s="758"/>
      <c r="P46" s="733"/>
      <c r="Q46" s="583"/>
    </row>
    <row r="47" spans="2:17" ht="4.5" customHeight="1" x14ac:dyDescent="0.25">
      <c r="B47" s="55"/>
    </row>
    <row r="48" spans="2:17" ht="13.5" customHeight="1" x14ac:dyDescent="0.25">
      <c r="B48" s="438" t="s">
        <v>561</v>
      </c>
    </row>
    <row r="49" spans="2:2" x14ac:dyDescent="0.25">
      <c r="B49" s="53" t="s">
        <v>354</v>
      </c>
    </row>
    <row r="50" spans="2:2" x14ac:dyDescent="0.25">
      <c r="B50" s="2" t="s">
        <v>356</v>
      </c>
    </row>
  </sheetData>
  <hyperlinks>
    <hyperlink ref="Q2" location="contenido!A1" display="volver al índice"/>
  </hyperlinks>
  <pageMargins left="0.39370078740157483" right="0.39370078740157483" top="0.39370078740157483" bottom="0.39370078740157483" header="0" footer="0.19685039370078741"/>
  <pageSetup paperSize="119" scale="66" orientation="portrait" r:id="rId1"/>
  <headerFooter differentOddEven="1" alignWithMargins="0">
    <oddFooter>&amp;C&amp;11 10</oddFooter>
    <evenFooter>&amp;C11</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U58"/>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5.6640625" style="7" bestFit="1" customWidth="1"/>
    <col min="7" max="7" width="13.88671875" style="7" customWidth="1"/>
    <col min="8" max="8" width="12.109375" style="7" bestFit="1" customWidth="1"/>
    <col min="9" max="9" width="11.6640625" style="7" customWidth="1"/>
    <col min="10" max="10" width="12" style="7" customWidth="1"/>
    <col min="11" max="11" width="2.332031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7" customWidth="1"/>
    <col min="20" max="20" width="2.88671875" style="7" customWidth="1"/>
    <col min="21" max="16384" width="11.44140625" style="7"/>
  </cols>
  <sheetData>
    <row r="2" spans="1:21" ht="16.2" thickBot="1" x14ac:dyDescent="0.35">
      <c r="B2" s="139" t="s">
        <v>521</v>
      </c>
      <c r="J2" s="138" t="s">
        <v>213</v>
      </c>
      <c r="M2" s="139" t="s">
        <v>521</v>
      </c>
      <c r="S2" s="136" t="s">
        <v>214</v>
      </c>
      <c r="U2" s="57" t="s">
        <v>191</v>
      </c>
    </row>
    <row r="3" spans="1:21" ht="8.1" customHeight="1" thickBot="1" x14ac:dyDescent="0.3">
      <c r="C3" s="16"/>
      <c r="D3" s="16"/>
      <c r="E3" s="16"/>
      <c r="F3" s="16"/>
      <c r="G3" s="16"/>
      <c r="H3" s="16"/>
      <c r="I3" s="16"/>
      <c r="J3" s="138"/>
      <c r="K3" s="137"/>
      <c r="L3" s="137"/>
      <c r="S3" s="136"/>
    </row>
    <row r="4" spans="1:21" s="20" customFormat="1" ht="31.5" customHeight="1" thickBot="1" x14ac:dyDescent="0.3">
      <c r="A4" s="219"/>
      <c r="B4" s="912" t="s">
        <v>120</v>
      </c>
      <c r="C4" s="912" t="s">
        <v>183</v>
      </c>
      <c r="D4" s="912"/>
      <c r="E4" s="912"/>
      <c r="F4" s="912"/>
      <c r="G4" s="912"/>
      <c r="H4" s="912"/>
      <c r="I4" s="912"/>
      <c r="J4" s="912"/>
      <c r="K4" s="151"/>
      <c r="L4" s="135"/>
      <c r="M4" s="913" t="s">
        <v>120</v>
      </c>
      <c r="N4" s="916" t="s">
        <v>121</v>
      </c>
      <c r="O4" s="916"/>
      <c r="P4" s="914"/>
      <c r="Q4" s="917" t="s">
        <v>198</v>
      </c>
      <c r="R4" s="918"/>
      <c r="S4" s="918"/>
    </row>
    <row r="5" spans="1:21" s="20" customFormat="1" ht="21.9" customHeight="1" thickBot="1" x14ac:dyDescent="0.3">
      <c r="A5" s="219"/>
      <c r="B5" s="912"/>
      <c r="C5" s="912" t="s">
        <v>59</v>
      </c>
      <c r="D5" s="912"/>
      <c r="E5" s="912"/>
      <c r="F5" s="912" t="s">
        <v>192</v>
      </c>
      <c r="G5" s="919"/>
      <c r="H5" s="919"/>
      <c r="I5" s="912" t="s">
        <v>418</v>
      </c>
      <c r="J5" s="912" t="s">
        <v>53</v>
      </c>
      <c r="K5" s="134"/>
      <c r="L5" s="135"/>
      <c r="M5" s="914"/>
      <c r="N5" s="920" t="s">
        <v>184</v>
      </c>
      <c r="O5" s="922" t="s">
        <v>122</v>
      </c>
      <c r="P5" s="922" t="s">
        <v>53</v>
      </c>
      <c r="Q5" s="920" t="s">
        <v>196</v>
      </c>
      <c r="R5" s="920" t="s">
        <v>197</v>
      </c>
      <c r="S5" s="922" t="s">
        <v>53</v>
      </c>
    </row>
    <row r="6" spans="1:21" s="20" customFormat="1" ht="39.9" customHeight="1" thickBot="1" x14ac:dyDescent="0.3">
      <c r="A6" s="219"/>
      <c r="B6" s="912"/>
      <c r="C6" s="602" t="s">
        <v>51</v>
      </c>
      <c r="D6" s="602" t="s">
        <v>193</v>
      </c>
      <c r="E6" s="602" t="s">
        <v>194</v>
      </c>
      <c r="F6" s="602" t="s">
        <v>193</v>
      </c>
      <c r="G6" s="602" t="s">
        <v>194</v>
      </c>
      <c r="H6" s="602" t="s">
        <v>52</v>
      </c>
      <c r="I6" s="912"/>
      <c r="J6" s="912"/>
      <c r="K6" s="134"/>
      <c r="L6" s="135"/>
      <c r="M6" s="915"/>
      <c r="N6" s="921"/>
      <c r="O6" s="923"/>
      <c r="P6" s="923"/>
      <c r="Q6" s="921"/>
      <c r="R6" s="921"/>
      <c r="S6" s="923"/>
    </row>
    <row r="7" spans="1:21" s="20" customFormat="1" ht="5.25" customHeight="1" thickBot="1" x14ac:dyDescent="0.3">
      <c r="B7" s="217"/>
      <c r="C7" s="217"/>
      <c r="D7" s="217"/>
      <c r="E7" s="217"/>
      <c r="F7" s="218"/>
      <c r="G7" s="220"/>
      <c r="H7" s="217"/>
      <c r="I7" s="217"/>
      <c r="J7" s="218"/>
      <c r="K7" s="131"/>
      <c r="L7" s="131"/>
      <c r="M7" s="213"/>
      <c r="N7" s="213"/>
      <c r="O7" s="213"/>
      <c r="P7" s="213"/>
      <c r="Q7" s="213"/>
      <c r="R7" s="213"/>
      <c r="S7" s="213"/>
    </row>
    <row r="8" spans="1:21" s="20" customFormat="1" ht="18" customHeight="1" x14ac:dyDescent="0.25">
      <c r="B8" s="166" t="s">
        <v>460</v>
      </c>
      <c r="C8" s="524">
        <v>470108</v>
      </c>
      <c r="D8" s="524">
        <v>977980</v>
      </c>
      <c r="E8" s="524">
        <v>109964</v>
      </c>
      <c r="F8" s="524">
        <v>102224</v>
      </c>
      <c r="G8" s="524">
        <v>971349</v>
      </c>
      <c r="H8" s="524">
        <v>503513</v>
      </c>
      <c r="I8" s="524">
        <v>117892</v>
      </c>
      <c r="J8" s="526">
        <v>3253030</v>
      </c>
      <c r="K8" s="131"/>
      <c r="L8" s="131"/>
      <c r="M8" s="166" t="s">
        <v>460</v>
      </c>
      <c r="N8" s="524">
        <v>139302</v>
      </c>
      <c r="O8" s="524">
        <v>95966</v>
      </c>
      <c r="P8" s="524">
        <v>235268</v>
      </c>
      <c r="Q8" s="524">
        <v>90745</v>
      </c>
      <c r="R8" s="524">
        <v>130559</v>
      </c>
      <c r="S8" s="526">
        <v>221304</v>
      </c>
      <c r="T8" s="524"/>
      <c r="U8" s="526"/>
    </row>
    <row r="9" spans="1:21" s="20" customFormat="1" ht="18" customHeight="1" x14ac:dyDescent="0.25">
      <c r="B9" s="224" t="s">
        <v>0</v>
      </c>
      <c r="C9" s="518">
        <v>41136</v>
      </c>
      <c r="D9" s="518">
        <v>94279</v>
      </c>
      <c r="E9" s="518">
        <v>11193</v>
      </c>
      <c r="F9" s="518">
        <v>8292</v>
      </c>
      <c r="G9" s="868">
        <v>94496</v>
      </c>
      <c r="H9" s="518">
        <v>46275</v>
      </c>
      <c r="I9" s="518">
        <v>10883</v>
      </c>
      <c r="J9" s="471">
        <v>306554</v>
      </c>
      <c r="K9" s="131"/>
      <c r="L9" s="131"/>
      <c r="M9" s="224" t="s">
        <v>0</v>
      </c>
      <c r="N9" s="518">
        <v>12956</v>
      </c>
      <c r="O9" s="518">
        <v>7968</v>
      </c>
      <c r="P9" s="518">
        <v>20924</v>
      </c>
      <c r="Q9" s="518">
        <v>8208</v>
      </c>
      <c r="R9" s="868">
        <v>10825</v>
      </c>
      <c r="S9" s="471">
        <v>19033</v>
      </c>
      <c r="T9" s="472"/>
      <c r="U9" s="525"/>
    </row>
    <row r="10" spans="1:21" s="20" customFormat="1" ht="18" customHeight="1" x14ac:dyDescent="0.25">
      <c r="B10" s="166" t="s">
        <v>1</v>
      </c>
      <c r="C10" s="524">
        <v>37562</v>
      </c>
      <c r="D10" s="524">
        <v>85455</v>
      </c>
      <c r="E10" s="524">
        <v>8939</v>
      </c>
      <c r="F10" s="524">
        <v>8570</v>
      </c>
      <c r="G10" s="869">
        <v>88306</v>
      </c>
      <c r="H10" s="524">
        <v>41804</v>
      </c>
      <c r="I10" s="524">
        <v>9903</v>
      </c>
      <c r="J10" s="526">
        <v>280539</v>
      </c>
      <c r="K10" s="131"/>
      <c r="L10" s="131"/>
      <c r="M10" s="166" t="s">
        <v>1</v>
      </c>
      <c r="N10" s="524">
        <v>12478</v>
      </c>
      <c r="O10" s="524">
        <v>7898</v>
      </c>
      <c r="P10" s="524">
        <v>20376</v>
      </c>
      <c r="Q10" s="524">
        <v>9034</v>
      </c>
      <c r="R10" s="869">
        <v>10123</v>
      </c>
      <c r="S10" s="526">
        <v>19157</v>
      </c>
      <c r="T10" s="472"/>
      <c r="U10" s="526"/>
    </row>
    <row r="11" spans="1:21" s="20" customFormat="1" ht="18" customHeight="1" x14ac:dyDescent="0.25">
      <c r="B11" s="224" t="s">
        <v>2</v>
      </c>
      <c r="C11" s="518">
        <v>41093</v>
      </c>
      <c r="D11" s="518">
        <v>95651</v>
      </c>
      <c r="E11" s="518">
        <v>10017</v>
      </c>
      <c r="F11" s="518">
        <v>9512</v>
      </c>
      <c r="G11" s="868">
        <v>87029</v>
      </c>
      <c r="H11" s="518">
        <v>48675</v>
      </c>
      <c r="I11" s="518">
        <v>10552</v>
      </c>
      <c r="J11" s="471">
        <v>302529</v>
      </c>
      <c r="K11" s="131"/>
      <c r="L11" s="131"/>
      <c r="M11" s="224" t="s">
        <v>2</v>
      </c>
      <c r="N11" s="518">
        <v>13345</v>
      </c>
      <c r="O11" s="518">
        <v>8633</v>
      </c>
      <c r="P11" s="518">
        <v>21978</v>
      </c>
      <c r="Q11" s="518">
        <v>8212</v>
      </c>
      <c r="R11" s="868">
        <v>11509</v>
      </c>
      <c r="S11" s="471">
        <v>19721</v>
      </c>
      <c r="T11" s="472"/>
      <c r="U11" s="471"/>
    </row>
    <row r="12" spans="1:21" s="20" customFormat="1" ht="18" customHeight="1" x14ac:dyDescent="0.25">
      <c r="B12" s="166" t="s">
        <v>3</v>
      </c>
      <c r="C12" s="524">
        <v>41739</v>
      </c>
      <c r="D12" s="524">
        <v>90104</v>
      </c>
      <c r="E12" s="524">
        <v>10498</v>
      </c>
      <c r="F12" s="524">
        <v>9798</v>
      </c>
      <c r="G12" s="869">
        <v>90761</v>
      </c>
      <c r="H12" s="524">
        <v>45219</v>
      </c>
      <c r="I12" s="524">
        <v>11074</v>
      </c>
      <c r="J12" s="526">
        <v>299193</v>
      </c>
      <c r="K12" s="131"/>
      <c r="L12" s="131"/>
      <c r="M12" s="166" t="s">
        <v>3</v>
      </c>
      <c r="N12" s="524">
        <v>12552</v>
      </c>
      <c r="O12" s="524">
        <v>8988</v>
      </c>
      <c r="P12" s="524">
        <v>21540</v>
      </c>
      <c r="Q12" s="524">
        <v>9278</v>
      </c>
      <c r="R12" s="869">
        <v>12492</v>
      </c>
      <c r="S12" s="526">
        <v>21770</v>
      </c>
      <c r="T12" s="472"/>
      <c r="U12" s="526"/>
    </row>
    <row r="13" spans="1:21" s="20" customFormat="1" ht="18" customHeight="1" x14ac:dyDescent="0.25">
      <c r="B13" s="224" t="s">
        <v>4</v>
      </c>
      <c r="C13" s="518">
        <v>41914</v>
      </c>
      <c r="D13" s="518">
        <v>89328</v>
      </c>
      <c r="E13" s="518">
        <v>10338</v>
      </c>
      <c r="F13" s="518">
        <v>9406</v>
      </c>
      <c r="G13" s="868">
        <v>88742</v>
      </c>
      <c r="H13" s="518">
        <v>47392</v>
      </c>
      <c r="I13" s="518">
        <v>9270</v>
      </c>
      <c r="J13" s="471">
        <v>296390</v>
      </c>
      <c r="K13" s="132"/>
      <c r="L13" s="132"/>
      <c r="M13" s="224" t="s">
        <v>4</v>
      </c>
      <c r="N13" s="518">
        <v>11728</v>
      </c>
      <c r="O13" s="518">
        <v>8629</v>
      </c>
      <c r="P13" s="518">
        <v>20357</v>
      </c>
      <c r="Q13" s="518">
        <v>9846</v>
      </c>
      <c r="R13" s="868">
        <v>11874</v>
      </c>
      <c r="S13" s="471">
        <v>21720</v>
      </c>
      <c r="T13" s="472"/>
      <c r="U13" s="525"/>
    </row>
    <row r="14" spans="1:21" s="20" customFormat="1" ht="18" customHeight="1" x14ac:dyDescent="0.25">
      <c r="B14" s="166" t="s">
        <v>5</v>
      </c>
      <c r="C14" s="524">
        <v>43532</v>
      </c>
      <c r="D14" s="524">
        <v>92093</v>
      </c>
      <c r="E14" s="524">
        <v>10141</v>
      </c>
      <c r="F14" s="524">
        <v>9609</v>
      </c>
      <c r="G14" s="869">
        <v>89002</v>
      </c>
      <c r="H14" s="524">
        <v>46935</v>
      </c>
      <c r="I14" s="524">
        <v>10340</v>
      </c>
      <c r="J14" s="526">
        <v>301652</v>
      </c>
      <c r="K14" s="132"/>
      <c r="L14" s="132"/>
      <c r="M14" s="166" t="s">
        <v>5</v>
      </c>
      <c r="N14" s="524">
        <v>12653</v>
      </c>
      <c r="O14" s="524">
        <v>8257</v>
      </c>
      <c r="P14" s="524">
        <v>20910</v>
      </c>
      <c r="Q14" s="524">
        <v>8930</v>
      </c>
      <c r="R14" s="869">
        <v>12280</v>
      </c>
      <c r="S14" s="526">
        <v>21210</v>
      </c>
      <c r="T14" s="472"/>
      <c r="U14" s="526"/>
    </row>
    <row r="15" spans="1:21" s="20" customFormat="1" ht="18" customHeight="1" x14ac:dyDescent="0.25">
      <c r="B15" s="224" t="s">
        <v>60</v>
      </c>
      <c r="C15" s="518">
        <v>45907</v>
      </c>
      <c r="D15" s="518">
        <v>92013</v>
      </c>
      <c r="E15" s="518">
        <v>9998</v>
      </c>
      <c r="F15" s="518">
        <v>9805</v>
      </c>
      <c r="G15" s="868">
        <v>83998</v>
      </c>
      <c r="H15" s="518">
        <v>46623</v>
      </c>
      <c r="I15" s="518">
        <v>12130</v>
      </c>
      <c r="J15" s="471">
        <v>300474</v>
      </c>
      <c r="K15" s="132"/>
      <c r="L15" s="132"/>
      <c r="M15" s="224" t="s">
        <v>60</v>
      </c>
      <c r="N15" s="518">
        <v>12764</v>
      </c>
      <c r="O15" s="518">
        <v>8517</v>
      </c>
      <c r="P15" s="518">
        <v>21281</v>
      </c>
      <c r="Q15" s="518">
        <v>8700</v>
      </c>
      <c r="R15" s="868">
        <v>11946</v>
      </c>
      <c r="S15" s="471">
        <v>20646</v>
      </c>
      <c r="T15" s="472"/>
      <c r="U15" s="471"/>
    </row>
    <row r="16" spans="1:21" s="20" customFormat="1" ht="18" customHeight="1" x14ac:dyDescent="0.25">
      <c r="B16" s="166" t="s">
        <v>61</v>
      </c>
      <c r="C16" s="524">
        <v>45332</v>
      </c>
      <c r="D16" s="524">
        <v>89584</v>
      </c>
      <c r="E16" s="524">
        <v>9396</v>
      </c>
      <c r="F16" s="524">
        <v>9572</v>
      </c>
      <c r="G16" s="869">
        <v>85370</v>
      </c>
      <c r="H16" s="524">
        <v>45619</v>
      </c>
      <c r="I16" s="524">
        <v>11364</v>
      </c>
      <c r="J16" s="526">
        <v>296237</v>
      </c>
      <c r="K16" s="132"/>
      <c r="L16" s="132"/>
      <c r="M16" s="166" t="s">
        <v>61</v>
      </c>
      <c r="N16" s="524">
        <v>12982</v>
      </c>
      <c r="O16" s="524">
        <v>9023</v>
      </c>
      <c r="P16" s="524">
        <v>22005</v>
      </c>
      <c r="Q16" s="524">
        <v>8516</v>
      </c>
      <c r="R16" s="869">
        <v>12818</v>
      </c>
      <c r="S16" s="451">
        <v>21334</v>
      </c>
      <c r="T16" s="472"/>
      <c r="U16" s="526"/>
    </row>
    <row r="17" spans="2:21" s="20" customFormat="1" ht="18" customHeight="1" x14ac:dyDescent="0.25">
      <c r="B17" s="224" t="s">
        <v>62</v>
      </c>
      <c r="C17" s="518">
        <v>43364</v>
      </c>
      <c r="D17" s="518">
        <v>79872</v>
      </c>
      <c r="E17" s="518">
        <v>9948</v>
      </c>
      <c r="F17" s="518">
        <v>9315</v>
      </c>
      <c r="G17" s="868">
        <v>81411</v>
      </c>
      <c r="H17" s="518">
        <v>45248</v>
      </c>
      <c r="I17" s="518">
        <v>10890</v>
      </c>
      <c r="J17" s="471">
        <v>280048</v>
      </c>
      <c r="K17" s="132"/>
      <c r="L17" s="132"/>
      <c r="M17" s="224" t="s">
        <v>62</v>
      </c>
      <c r="N17" s="518">
        <v>11252</v>
      </c>
      <c r="O17" s="518">
        <v>8778</v>
      </c>
      <c r="P17" s="518">
        <v>20030</v>
      </c>
      <c r="Q17" s="518">
        <v>6645</v>
      </c>
      <c r="R17" s="868">
        <v>13469</v>
      </c>
      <c r="S17" s="893">
        <v>20114</v>
      </c>
      <c r="T17" s="472"/>
      <c r="U17" s="526"/>
    </row>
    <row r="18" spans="2:21" s="20" customFormat="1" ht="18" customHeight="1" x14ac:dyDescent="0.25">
      <c r="B18" s="166" t="s">
        <v>63</v>
      </c>
      <c r="C18" s="524">
        <v>46506</v>
      </c>
      <c r="D18" s="524">
        <v>85456</v>
      </c>
      <c r="E18" s="524">
        <v>9815</v>
      </c>
      <c r="F18" s="524">
        <v>9706</v>
      </c>
      <c r="G18" s="869">
        <v>94258</v>
      </c>
      <c r="H18" s="524">
        <v>46356</v>
      </c>
      <c r="I18" s="524">
        <v>11196</v>
      </c>
      <c r="J18" s="526">
        <v>303293</v>
      </c>
      <c r="K18" s="132"/>
      <c r="L18" s="132"/>
      <c r="M18" s="166" t="s">
        <v>63</v>
      </c>
      <c r="N18" s="524">
        <v>13260</v>
      </c>
      <c r="O18" s="524">
        <v>9821</v>
      </c>
      <c r="P18" s="524">
        <v>23081</v>
      </c>
      <c r="Q18" s="524">
        <v>6914</v>
      </c>
      <c r="R18" s="869">
        <v>12145</v>
      </c>
      <c r="S18" s="451">
        <v>19059</v>
      </c>
      <c r="T18" s="472"/>
      <c r="U18" s="526"/>
    </row>
    <row r="19" spans="2:21" s="20" customFormat="1" ht="18" customHeight="1" x14ac:dyDescent="0.25">
      <c r="B19" s="224" t="s">
        <v>64</v>
      </c>
      <c r="C19" s="518">
        <v>42023</v>
      </c>
      <c r="D19" s="518">
        <v>84145</v>
      </c>
      <c r="E19" s="518">
        <v>9681</v>
      </c>
      <c r="F19" s="518">
        <v>8639</v>
      </c>
      <c r="G19" s="868">
        <v>87976</v>
      </c>
      <c r="H19" s="518">
        <v>43367</v>
      </c>
      <c r="I19" s="518">
        <v>10290</v>
      </c>
      <c r="J19" s="471">
        <v>286121</v>
      </c>
      <c r="K19" s="132"/>
      <c r="L19" s="132"/>
      <c r="M19" s="224" t="s">
        <v>64</v>
      </c>
      <c r="N19" s="518">
        <v>13332</v>
      </c>
      <c r="O19" s="518">
        <v>9454</v>
      </c>
      <c r="P19" s="518">
        <v>22786</v>
      </c>
      <c r="Q19" s="518">
        <v>6462</v>
      </c>
      <c r="R19" s="868">
        <v>11078</v>
      </c>
      <c r="S19" s="893">
        <v>17540</v>
      </c>
      <c r="T19" s="472"/>
      <c r="U19" s="526"/>
    </row>
    <row r="20" spans="2:21" s="20" customFormat="1" ht="20.100000000000001" customHeight="1" x14ac:dyDescent="0.25">
      <c r="B20" s="166" t="s">
        <v>462</v>
      </c>
      <c r="C20" s="524">
        <v>506715</v>
      </c>
      <c r="D20" s="524">
        <v>1121139</v>
      </c>
      <c r="E20" s="524">
        <v>114434</v>
      </c>
      <c r="F20" s="524">
        <v>104668</v>
      </c>
      <c r="G20" s="869">
        <v>1051121</v>
      </c>
      <c r="H20" s="524">
        <v>548841</v>
      </c>
      <c r="I20" s="524">
        <v>121929</v>
      </c>
      <c r="J20" s="526">
        <v>3568847</v>
      </c>
      <c r="K20" s="132"/>
      <c r="L20" s="132"/>
      <c r="M20" s="166" t="s">
        <v>462</v>
      </c>
      <c r="N20" s="524">
        <v>149708</v>
      </c>
      <c r="O20" s="524">
        <v>96897</v>
      </c>
      <c r="P20" s="524">
        <v>246605</v>
      </c>
      <c r="Q20" s="524">
        <v>113557</v>
      </c>
      <c r="R20" s="869">
        <v>150258</v>
      </c>
      <c r="S20" s="526">
        <v>263815</v>
      </c>
      <c r="T20" s="472"/>
      <c r="U20" s="471"/>
    </row>
    <row r="21" spans="2:21" s="20" customFormat="1" ht="20.100000000000001" customHeight="1" x14ac:dyDescent="0.25">
      <c r="B21" s="224" t="s">
        <v>0</v>
      </c>
      <c r="C21" s="518">
        <v>43813</v>
      </c>
      <c r="D21" s="518">
        <v>93828</v>
      </c>
      <c r="E21" s="518">
        <v>9844</v>
      </c>
      <c r="F21" s="518">
        <v>8297</v>
      </c>
      <c r="G21" s="868">
        <v>93222</v>
      </c>
      <c r="H21" s="518">
        <v>47316</v>
      </c>
      <c r="I21" s="518">
        <v>10211</v>
      </c>
      <c r="J21" s="471">
        <v>306531</v>
      </c>
      <c r="K21" s="132"/>
      <c r="L21" s="132"/>
      <c r="M21" s="224" t="s">
        <v>0</v>
      </c>
      <c r="N21" s="518">
        <v>12406</v>
      </c>
      <c r="O21" s="518">
        <v>6712</v>
      </c>
      <c r="P21" s="518">
        <v>19118</v>
      </c>
      <c r="Q21" s="518">
        <v>8937</v>
      </c>
      <c r="R21" s="868">
        <v>13274</v>
      </c>
      <c r="S21" s="471">
        <v>22211</v>
      </c>
      <c r="T21" s="472"/>
      <c r="U21" s="526"/>
    </row>
    <row r="22" spans="2:21" s="20" customFormat="1" ht="20.100000000000001" customHeight="1" x14ac:dyDescent="0.25">
      <c r="B22" s="166" t="s">
        <v>1</v>
      </c>
      <c r="C22" s="524">
        <v>39313</v>
      </c>
      <c r="D22" s="524">
        <v>84236</v>
      </c>
      <c r="E22" s="524">
        <v>9192</v>
      </c>
      <c r="F22" s="524">
        <v>7176</v>
      </c>
      <c r="G22" s="869">
        <v>84295</v>
      </c>
      <c r="H22" s="524">
        <v>42079</v>
      </c>
      <c r="I22" s="524">
        <v>10144</v>
      </c>
      <c r="J22" s="526">
        <v>276435</v>
      </c>
      <c r="K22" s="132"/>
      <c r="L22" s="132"/>
      <c r="M22" s="166" t="s">
        <v>1</v>
      </c>
      <c r="N22" s="524">
        <v>11883</v>
      </c>
      <c r="O22" s="524">
        <v>7654</v>
      </c>
      <c r="P22" s="524">
        <v>19537</v>
      </c>
      <c r="Q22" s="524">
        <v>9045</v>
      </c>
      <c r="R22" s="869">
        <v>13202</v>
      </c>
      <c r="S22" s="526">
        <v>22247</v>
      </c>
      <c r="T22" s="472"/>
      <c r="U22" s="525"/>
    </row>
    <row r="23" spans="2:21" s="20" customFormat="1" ht="20.100000000000001" customHeight="1" x14ac:dyDescent="0.25">
      <c r="B23" s="224" t="s">
        <v>2</v>
      </c>
      <c r="C23" s="518">
        <v>42737</v>
      </c>
      <c r="D23" s="518">
        <v>91545</v>
      </c>
      <c r="E23" s="518">
        <v>9195</v>
      </c>
      <c r="F23" s="518">
        <v>9249</v>
      </c>
      <c r="G23" s="868">
        <v>88951</v>
      </c>
      <c r="H23" s="518">
        <v>45933</v>
      </c>
      <c r="I23" s="518">
        <v>10341</v>
      </c>
      <c r="J23" s="471">
        <v>297951</v>
      </c>
      <c r="K23" s="132"/>
      <c r="L23" s="132"/>
      <c r="M23" s="224" t="s">
        <v>2</v>
      </c>
      <c r="N23" s="518">
        <v>13783</v>
      </c>
      <c r="O23" s="518">
        <v>8350</v>
      </c>
      <c r="P23" s="518">
        <v>22133</v>
      </c>
      <c r="Q23" s="518">
        <v>11008</v>
      </c>
      <c r="R23" s="868">
        <v>13909</v>
      </c>
      <c r="S23" s="471">
        <v>24917</v>
      </c>
      <c r="T23" s="472"/>
      <c r="U23" s="526"/>
    </row>
    <row r="24" spans="2:21" s="20" customFormat="1" ht="20.100000000000001" customHeight="1" x14ac:dyDescent="0.25">
      <c r="B24" s="166" t="s">
        <v>3</v>
      </c>
      <c r="C24" s="524">
        <v>42885</v>
      </c>
      <c r="D24" s="524">
        <v>90476</v>
      </c>
      <c r="E24" s="524">
        <v>9430</v>
      </c>
      <c r="F24" s="524">
        <v>9315</v>
      </c>
      <c r="G24" s="869">
        <v>81361</v>
      </c>
      <c r="H24" s="524">
        <v>42715</v>
      </c>
      <c r="I24" s="524">
        <v>10196</v>
      </c>
      <c r="J24" s="526">
        <v>286378</v>
      </c>
      <c r="K24" s="132"/>
      <c r="L24" s="132"/>
      <c r="M24" s="166" t="s">
        <v>3</v>
      </c>
      <c r="N24" s="524">
        <v>12911</v>
      </c>
      <c r="O24" s="524">
        <v>8436</v>
      </c>
      <c r="P24" s="524">
        <v>21347</v>
      </c>
      <c r="Q24" s="524">
        <v>9629</v>
      </c>
      <c r="R24" s="869">
        <v>14281</v>
      </c>
      <c r="S24" s="526">
        <v>23910</v>
      </c>
      <c r="T24" s="472"/>
      <c r="U24" s="471"/>
    </row>
    <row r="25" spans="2:21" s="20" customFormat="1" ht="20.100000000000001" customHeight="1" x14ac:dyDescent="0.25">
      <c r="B25" s="224" t="s">
        <v>4</v>
      </c>
      <c r="C25" s="518">
        <v>43753</v>
      </c>
      <c r="D25" s="518">
        <v>91636</v>
      </c>
      <c r="E25" s="518">
        <v>10856</v>
      </c>
      <c r="F25" s="518">
        <v>9366</v>
      </c>
      <c r="G25" s="868">
        <v>79295</v>
      </c>
      <c r="H25" s="518">
        <v>47563</v>
      </c>
      <c r="I25" s="518">
        <v>10932</v>
      </c>
      <c r="J25" s="471">
        <v>293401</v>
      </c>
      <c r="K25" s="132"/>
      <c r="L25" s="132"/>
      <c r="M25" s="224" t="s">
        <v>4</v>
      </c>
      <c r="N25" s="518">
        <v>13812</v>
      </c>
      <c r="O25" s="518">
        <v>8491</v>
      </c>
      <c r="P25" s="518">
        <v>22303</v>
      </c>
      <c r="Q25" s="518">
        <v>11149</v>
      </c>
      <c r="R25" s="868">
        <v>14491</v>
      </c>
      <c r="S25" s="471">
        <v>25640</v>
      </c>
      <c r="T25" s="472"/>
      <c r="U25" s="526"/>
    </row>
    <row r="26" spans="2:21" s="20" customFormat="1" ht="20.100000000000001" customHeight="1" x14ac:dyDescent="0.25">
      <c r="B26" s="166" t="s">
        <v>5</v>
      </c>
      <c r="C26" s="524">
        <v>41059</v>
      </c>
      <c r="D26" s="524">
        <v>92188</v>
      </c>
      <c r="E26" s="524">
        <v>8395</v>
      </c>
      <c r="F26" s="524">
        <v>8589</v>
      </c>
      <c r="G26" s="869">
        <v>85396</v>
      </c>
      <c r="H26" s="524">
        <v>47850</v>
      </c>
      <c r="I26" s="524">
        <v>8952</v>
      </c>
      <c r="J26" s="526">
        <v>292429</v>
      </c>
      <c r="K26" s="132"/>
      <c r="L26" s="132"/>
      <c r="M26" s="166" t="s">
        <v>5</v>
      </c>
      <c r="N26" s="524">
        <v>12602</v>
      </c>
      <c r="O26" s="524">
        <v>8322</v>
      </c>
      <c r="P26" s="524">
        <v>20924</v>
      </c>
      <c r="Q26" s="524">
        <v>9504</v>
      </c>
      <c r="R26" s="869">
        <v>13783</v>
      </c>
      <c r="S26" s="526">
        <v>23287</v>
      </c>
      <c r="T26" s="472"/>
      <c r="U26" s="471"/>
    </row>
    <row r="27" spans="2:21" s="20" customFormat="1" ht="20.100000000000001" customHeight="1" x14ac:dyDescent="0.25">
      <c r="B27" s="224" t="s">
        <v>60</v>
      </c>
      <c r="C27" s="518">
        <v>43642</v>
      </c>
      <c r="D27" s="518">
        <v>97913</v>
      </c>
      <c r="E27" s="518">
        <v>9401</v>
      </c>
      <c r="F27" s="518">
        <v>8843</v>
      </c>
      <c r="G27" s="868">
        <v>78097</v>
      </c>
      <c r="H27" s="518">
        <v>47501</v>
      </c>
      <c r="I27" s="518">
        <v>10337</v>
      </c>
      <c r="J27" s="471">
        <v>295734</v>
      </c>
      <c r="K27" s="130"/>
      <c r="L27" s="130"/>
      <c r="M27" s="224" t="s">
        <v>60</v>
      </c>
      <c r="N27" s="518">
        <v>12143</v>
      </c>
      <c r="O27" s="518">
        <v>8828</v>
      </c>
      <c r="P27" s="518">
        <v>20971</v>
      </c>
      <c r="Q27" s="518">
        <v>9433</v>
      </c>
      <c r="R27" s="868">
        <v>13164</v>
      </c>
      <c r="S27" s="471">
        <v>22597</v>
      </c>
      <c r="T27" s="472"/>
      <c r="U27" s="526"/>
    </row>
    <row r="28" spans="2:21" s="20" customFormat="1" ht="20.100000000000001" customHeight="1" x14ac:dyDescent="0.25">
      <c r="B28" s="166" t="s">
        <v>61</v>
      </c>
      <c r="C28" s="524">
        <v>43690</v>
      </c>
      <c r="D28" s="524">
        <v>96005</v>
      </c>
      <c r="E28" s="524">
        <v>9312</v>
      </c>
      <c r="F28" s="524">
        <v>9318</v>
      </c>
      <c r="G28" s="869">
        <v>84041</v>
      </c>
      <c r="H28" s="524">
        <v>45769</v>
      </c>
      <c r="I28" s="524">
        <v>10477</v>
      </c>
      <c r="J28" s="526">
        <v>298612</v>
      </c>
      <c r="K28" s="130"/>
      <c r="L28" s="130"/>
      <c r="M28" s="166" t="s">
        <v>61</v>
      </c>
      <c r="N28" s="524">
        <v>11742</v>
      </c>
      <c r="O28" s="524">
        <v>8488</v>
      </c>
      <c r="P28" s="524">
        <v>20230</v>
      </c>
      <c r="Q28" s="524">
        <v>9070</v>
      </c>
      <c r="R28" s="869">
        <v>11817</v>
      </c>
      <c r="S28" s="526">
        <v>20887</v>
      </c>
      <c r="T28" s="472"/>
      <c r="U28" s="471"/>
    </row>
    <row r="29" spans="2:21" s="20" customFormat="1" ht="20.100000000000001" customHeight="1" x14ac:dyDescent="0.25">
      <c r="B29" s="224" t="s">
        <v>62</v>
      </c>
      <c r="C29" s="518">
        <v>42140</v>
      </c>
      <c r="D29" s="518">
        <v>95845</v>
      </c>
      <c r="E29" s="518">
        <v>9337</v>
      </c>
      <c r="F29" s="518">
        <v>9259</v>
      </c>
      <c r="G29" s="868">
        <v>86446</v>
      </c>
      <c r="H29" s="518">
        <v>45837</v>
      </c>
      <c r="I29" s="518">
        <v>10181</v>
      </c>
      <c r="J29" s="471">
        <v>299045</v>
      </c>
      <c r="K29" s="130"/>
      <c r="L29" s="130"/>
      <c r="M29" s="224" t="s">
        <v>62</v>
      </c>
      <c r="N29" s="518">
        <v>10978</v>
      </c>
      <c r="O29" s="518">
        <v>8318</v>
      </c>
      <c r="P29" s="518">
        <v>19296</v>
      </c>
      <c r="Q29" s="518">
        <v>9275</v>
      </c>
      <c r="R29" s="868">
        <v>11073</v>
      </c>
      <c r="S29" s="471">
        <v>20348</v>
      </c>
      <c r="T29" s="472"/>
      <c r="U29" s="526"/>
    </row>
    <row r="30" spans="2:21" s="20" customFormat="1" ht="20.100000000000001" customHeight="1" x14ac:dyDescent="0.25">
      <c r="B30" s="166" t="s">
        <v>63</v>
      </c>
      <c r="C30" s="524">
        <v>43284</v>
      </c>
      <c r="D30" s="524">
        <v>99489</v>
      </c>
      <c r="E30" s="524">
        <v>10791</v>
      </c>
      <c r="F30" s="524">
        <v>8685</v>
      </c>
      <c r="G30" s="869">
        <v>97253</v>
      </c>
      <c r="H30" s="524">
        <v>48873</v>
      </c>
      <c r="I30" s="524">
        <v>11365</v>
      </c>
      <c r="J30" s="526">
        <v>319740</v>
      </c>
      <c r="K30" s="132"/>
      <c r="L30" s="132"/>
      <c r="M30" s="166" t="s">
        <v>63</v>
      </c>
      <c r="N30" s="524">
        <v>11679</v>
      </c>
      <c r="O30" s="524">
        <v>8432</v>
      </c>
      <c r="P30" s="524">
        <v>20111</v>
      </c>
      <c r="Q30" s="524">
        <v>9563</v>
      </c>
      <c r="R30" s="869">
        <v>10955</v>
      </c>
      <c r="S30" s="526">
        <v>20518</v>
      </c>
      <c r="T30" s="472"/>
      <c r="U30" s="471"/>
    </row>
    <row r="31" spans="2:21" s="20" customFormat="1" ht="20.100000000000001" customHeight="1" x14ac:dyDescent="0.25">
      <c r="B31" s="224" t="s">
        <v>64</v>
      </c>
      <c r="C31" s="518">
        <v>39457</v>
      </c>
      <c r="D31" s="518">
        <v>93409</v>
      </c>
      <c r="E31" s="518">
        <v>9758</v>
      </c>
      <c r="F31" s="518">
        <v>8333</v>
      </c>
      <c r="G31" s="868">
        <v>92539</v>
      </c>
      <c r="H31" s="518">
        <v>45039</v>
      </c>
      <c r="I31" s="518">
        <v>9577</v>
      </c>
      <c r="J31" s="471">
        <v>298112</v>
      </c>
      <c r="K31" s="132"/>
      <c r="L31" s="132"/>
      <c r="M31" s="224" t="s">
        <v>64</v>
      </c>
      <c r="N31" s="518">
        <v>11957</v>
      </c>
      <c r="O31" s="518">
        <v>7438</v>
      </c>
      <c r="P31" s="518">
        <v>19395</v>
      </c>
      <c r="Q31" s="518">
        <v>8431</v>
      </c>
      <c r="R31" s="868">
        <v>10187</v>
      </c>
      <c r="S31" s="471">
        <v>18618</v>
      </c>
      <c r="T31" s="472"/>
      <c r="U31" s="526"/>
    </row>
    <row r="32" spans="2:21" s="20" customFormat="1" ht="20.100000000000001" customHeight="1" x14ac:dyDescent="0.25">
      <c r="B32" s="166" t="s">
        <v>65</v>
      </c>
      <c r="C32" s="524">
        <v>40942</v>
      </c>
      <c r="D32" s="524">
        <v>94569</v>
      </c>
      <c r="E32" s="524">
        <v>8923</v>
      </c>
      <c r="F32" s="524">
        <v>8238</v>
      </c>
      <c r="G32" s="869">
        <v>100225</v>
      </c>
      <c r="H32" s="524">
        <v>42366</v>
      </c>
      <c r="I32" s="524">
        <v>9216</v>
      </c>
      <c r="J32" s="526">
        <v>304479</v>
      </c>
      <c r="K32" s="132"/>
      <c r="L32" s="132"/>
      <c r="M32" s="166" t="s">
        <v>65</v>
      </c>
      <c r="N32" s="524">
        <v>13812</v>
      </c>
      <c r="O32" s="524">
        <v>7428</v>
      </c>
      <c r="P32" s="524">
        <v>21240</v>
      </c>
      <c r="Q32" s="524">
        <v>8513</v>
      </c>
      <c r="R32" s="869">
        <v>10122</v>
      </c>
      <c r="S32" s="526">
        <v>18635</v>
      </c>
      <c r="T32" s="472"/>
      <c r="U32" s="471"/>
    </row>
    <row r="33" spans="1:21" s="20" customFormat="1" ht="20.100000000000001" customHeight="1" x14ac:dyDescent="0.25">
      <c r="A33" s="22"/>
      <c r="B33" s="224">
        <v>2013</v>
      </c>
      <c r="C33" s="518">
        <v>573253</v>
      </c>
      <c r="D33" s="518">
        <v>1155001</v>
      </c>
      <c r="E33" s="518">
        <v>133298</v>
      </c>
      <c r="F33" s="518">
        <v>98876</v>
      </c>
      <c r="G33" s="868">
        <v>1123856</v>
      </c>
      <c r="H33" s="518">
        <v>544660</v>
      </c>
      <c r="I33" s="518">
        <v>118426</v>
      </c>
      <c r="J33" s="471">
        <v>3747370</v>
      </c>
      <c r="K33" s="132"/>
      <c r="L33" s="132"/>
      <c r="M33" s="224">
        <v>2013</v>
      </c>
      <c r="N33" s="518">
        <v>139561</v>
      </c>
      <c r="O33" s="518">
        <v>89661</v>
      </c>
      <c r="P33" s="518">
        <v>229222</v>
      </c>
      <c r="Q33" s="518">
        <v>99721</v>
      </c>
      <c r="R33" s="868">
        <v>173164</v>
      </c>
      <c r="S33" s="471">
        <v>272885</v>
      </c>
      <c r="T33" s="472"/>
      <c r="U33" s="526"/>
    </row>
    <row r="34" spans="1:21" s="20" customFormat="1" ht="20.100000000000001" customHeight="1" x14ac:dyDescent="0.25">
      <c r="A34" s="22"/>
      <c r="B34" s="166" t="s">
        <v>0</v>
      </c>
      <c r="C34" s="524">
        <v>48391</v>
      </c>
      <c r="D34" s="524">
        <v>96637</v>
      </c>
      <c r="E34" s="524">
        <v>10686</v>
      </c>
      <c r="F34" s="524">
        <v>8846</v>
      </c>
      <c r="G34" s="869">
        <v>101173</v>
      </c>
      <c r="H34" s="524">
        <v>46975</v>
      </c>
      <c r="I34" s="524">
        <v>8910</v>
      </c>
      <c r="J34" s="526">
        <v>321618</v>
      </c>
      <c r="K34" s="132"/>
      <c r="L34" s="132"/>
      <c r="M34" s="166" t="s">
        <v>0</v>
      </c>
      <c r="N34" s="524">
        <v>10949</v>
      </c>
      <c r="O34" s="524">
        <v>7153</v>
      </c>
      <c r="P34" s="524">
        <v>18102</v>
      </c>
      <c r="Q34" s="524">
        <v>10425</v>
      </c>
      <c r="R34" s="869">
        <v>11718</v>
      </c>
      <c r="S34" s="526">
        <v>22143</v>
      </c>
      <c r="T34" s="472"/>
      <c r="U34" s="471"/>
    </row>
    <row r="35" spans="1:21" s="20" customFormat="1" ht="20.100000000000001" customHeight="1" x14ac:dyDescent="0.25">
      <c r="A35" s="22"/>
      <c r="B35" s="224" t="s">
        <v>1</v>
      </c>
      <c r="C35" s="518">
        <v>43697</v>
      </c>
      <c r="D35" s="518">
        <v>89526</v>
      </c>
      <c r="E35" s="518">
        <v>10623</v>
      </c>
      <c r="F35" s="518">
        <v>7496</v>
      </c>
      <c r="G35" s="868">
        <v>93660</v>
      </c>
      <c r="H35" s="518">
        <v>42302</v>
      </c>
      <c r="I35" s="518">
        <v>7624</v>
      </c>
      <c r="J35" s="471">
        <v>294928</v>
      </c>
      <c r="K35" s="130"/>
      <c r="L35" s="130"/>
      <c r="M35" s="224" t="s">
        <v>1</v>
      </c>
      <c r="N35" s="518">
        <v>10176</v>
      </c>
      <c r="O35" s="518">
        <v>6883</v>
      </c>
      <c r="P35" s="518">
        <v>17059</v>
      </c>
      <c r="Q35" s="518">
        <v>7525</v>
      </c>
      <c r="R35" s="868">
        <v>13362</v>
      </c>
      <c r="S35" s="471">
        <v>20887</v>
      </c>
      <c r="T35" s="472"/>
      <c r="U35" s="526"/>
    </row>
    <row r="36" spans="1:21" s="20" customFormat="1" ht="20.100000000000001" customHeight="1" x14ac:dyDescent="0.25">
      <c r="A36" s="22"/>
      <c r="B36" s="166" t="s">
        <v>2</v>
      </c>
      <c r="C36" s="524">
        <v>47012</v>
      </c>
      <c r="D36" s="524">
        <v>95753</v>
      </c>
      <c r="E36" s="524">
        <v>10959</v>
      </c>
      <c r="F36" s="524">
        <v>8102</v>
      </c>
      <c r="G36" s="869">
        <v>98184</v>
      </c>
      <c r="H36" s="524">
        <v>44799</v>
      </c>
      <c r="I36" s="524">
        <v>9338</v>
      </c>
      <c r="J36" s="526">
        <v>314147</v>
      </c>
      <c r="K36" s="130"/>
      <c r="L36" s="130"/>
      <c r="M36" s="166" t="s">
        <v>2</v>
      </c>
      <c r="N36" s="524">
        <v>11076</v>
      </c>
      <c r="O36" s="524">
        <v>7342</v>
      </c>
      <c r="P36" s="524">
        <v>18418</v>
      </c>
      <c r="Q36" s="524">
        <v>7762</v>
      </c>
      <c r="R36" s="869">
        <v>14055</v>
      </c>
      <c r="S36" s="526">
        <v>21817</v>
      </c>
      <c r="T36" s="472"/>
      <c r="U36" s="471"/>
    </row>
    <row r="37" spans="1:21" s="20" customFormat="1" ht="20.100000000000001" customHeight="1" x14ac:dyDescent="0.25">
      <c r="A37" s="22"/>
      <c r="B37" s="224" t="s">
        <v>3</v>
      </c>
      <c r="C37" s="518">
        <v>45806</v>
      </c>
      <c r="D37" s="518">
        <v>94277</v>
      </c>
      <c r="E37" s="518">
        <v>11854</v>
      </c>
      <c r="F37" s="518">
        <v>8297</v>
      </c>
      <c r="G37" s="868">
        <v>93291</v>
      </c>
      <c r="H37" s="518">
        <v>44401</v>
      </c>
      <c r="I37" s="518">
        <v>10389</v>
      </c>
      <c r="J37" s="471">
        <v>308315</v>
      </c>
      <c r="K37" s="130"/>
      <c r="L37" s="130"/>
      <c r="M37" s="224" t="s">
        <v>3</v>
      </c>
      <c r="N37" s="518">
        <v>10967</v>
      </c>
      <c r="O37" s="518">
        <v>8521</v>
      </c>
      <c r="P37" s="518">
        <v>19488</v>
      </c>
      <c r="Q37" s="518">
        <v>8518</v>
      </c>
      <c r="R37" s="868">
        <v>14875</v>
      </c>
      <c r="S37" s="471">
        <v>23393</v>
      </c>
      <c r="T37" s="472"/>
      <c r="U37" s="526"/>
    </row>
    <row r="38" spans="1:21" s="20" customFormat="1" ht="20.100000000000001" customHeight="1" x14ac:dyDescent="0.25">
      <c r="A38" s="22"/>
      <c r="B38" s="166" t="s">
        <v>4</v>
      </c>
      <c r="C38" s="524">
        <v>50044</v>
      </c>
      <c r="D38" s="524">
        <v>95866</v>
      </c>
      <c r="E38" s="524">
        <v>12663</v>
      </c>
      <c r="F38" s="524">
        <v>8533</v>
      </c>
      <c r="G38" s="869">
        <v>90319</v>
      </c>
      <c r="H38" s="524">
        <v>48284</v>
      </c>
      <c r="I38" s="524">
        <v>8911</v>
      </c>
      <c r="J38" s="526">
        <v>314620</v>
      </c>
      <c r="K38" s="130"/>
      <c r="L38" s="130"/>
      <c r="M38" s="166" t="s">
        <v>4</v>
      </c>
      <c r="N38" s="524">
        <v>11776</v>
      </c>
      <c r="O38" s="524">
        <v>8247</v>
      </c>
      <c r="P38" s="524">
        <v>20023</v>
      </c>
      <c r="Q38" s="524">
        <v>9175</v>
      </c>
      <c r="R38" s="869">
        <v>15968</v>
      </c>
      <c r="S38" s="526">
        <v>25143</v>
      </c>
      <c r="T38" s="472"/>
      <c r="U38" s="471"/>
    </row>
    <row r="39" spans="1:21" s="20" customFormat="1" ht="20.100000000000001" customHeight="1" x14ac:dyDescent="0.25">
      <c r="A39" s="22"/>
      <c r="B39" s="224" t="s">
        <v>5</v>
      </c>
      <c r="C39" s="518">
        <v>49883</v>
      </c>
      <c r="D39" s="518">
        <v>94425</v>
      </c>
      <c r="E39" s="518">
        <v>9139</v>
      </c>
      <c r="F39" s="518">
        <v>7932</v>
      </c>
      <c r="G39" s="868">
        <v>85795</v>
      </c>
      <c r="H39" s="518">
        <v>45302</v>
      </c>
      <c r="I39" s="518">
        <v>9661</v>
      </c>
      <c r="J39" s="471">
        <v>302137</v>
      </c>
      <c r="K39" s="130"/>
      <c r="L39" s="130"/>
      <c r="M39" s="224" t="s">
        <v>5</v>
      </c>
      <c r="N39" s="518">
        <v>10902</v>
      </c>
      <c r="O39" s="518">
        <v>7719</v>
      </c>
      <c r="P39" s="518">
        <v>18621</v>
      </c>
      <c r="Q39" s="518">
        <v>8983</v>
      </c>
      <c r="R39" s="868">
        <v>14432</v>
      </c>
      <c r="S39" s="471">
        <v>23415</v>
      </c>
      <c r="T39" s="472"/>
      <c r="U39" s="526"/>
    </row>
    <row r="40" spans="1:21" s="20" customFormat="1" ht="20.100000000000001" customHeight="1" x14ac:dyDescent="0.25">
      <c r="A40" s="22"/>
      <c r="B40" s="166" t="s">
        <v>60</v>
      </c>
      <c r="C40" s="524">
        <v>49732</v>
      </c>
      <c r="D40" s="524">
        <v>100099</v>
      </c>
      <c r="E40" s="524">
        <v>10141</v>
      </c>
      <c r="F40" s="524">
        <v>8363</v>
      </c>
      <c r="G40" s="869">
        <v>88629</v>
      </c>
      <c r="H40" s="524">
        <v>46400</v>
      </c>
      <c r="I40" s="524">
        <v>9814</v>
      </c>
      <c r="J40" s="526">
        <v>313178</v>
      </c>
      <c r="K40" s="132"/>
      <c r="L40" s="132"/>
      <c r="M40" s="166" t="s">
        <v>60</v>
      </c>
      <c r="N40" s="524">
        <v>12626</v>
      </c>
      <c r="O40" s="524">
        <v>7775</v>
      </c>
      <c r="P40" s="524">
        <v>20401</v>
      </c>
      <c r="Q40" s="524">
        <v>8471</v>
      </c>
      <c r="R40" s="869">
        <v>14131</v>
      </c>
      <c r="S40" s="526">
        <v>22602</v>
      </c>
      <c r="T40" s="472"/>
      <c r="U40" s="471"/>
    </row>
    <row r="41" spans="1:21" s="20" customFormat="1" ht="20.100000000000001" customHeight="1" x14ac:dyDescent="0.25">
      <c r="A41" s="22"/>
      <c r="B41" s="224" t="s">
        <v>61</v>
      </c>
      <c r="C41" s="518">
        <v>51212</v>
      </c>
      <c r="D41" s="518">
        <v>101599</v>
      </c>
      <c r="E41" s="518">
        <v>12390</v>
      </c>
      <c r="F41" s="518">
        <v>8875</v>
      </c>
      <c r="G41" s="868">
        <v>92908</v>
      </c>
      <c r="H41" s="518">
        <v>45282</v>
      </c>
      <c r="I41" s="518">
        <v>10755</v>
      </c>
      <c r="J41" s="471">
        <v>323021</v>
      </c>
      <c r="K41" s="132"/>
      <c r="L41" s="132"/>
      <c r="M41" s="224" t="s">
        <v>61</v>
      </c>
      <c r="N41" s="518">
        <v>12036</v>
      </c>
      <c r="O41" s="518">
        <v>8682</v>
      </c>
      <c r="P41" s="518">
        <v>20718</v>
      </c>
      <c r="Q41" s="518">
        <v>8700</v>
      </c>
      <c r="R41" s="868">
        <v>15667</v>
      </c>
      <c r="S41" s="471">
        <v>24367</v>
      </c>
      <c r="T41" s="472"/>
      <c r="U41" s="526"/>
    </row>
    <row r="42" spans="1:21" s="20" customFormat="1" ht="20.100000000000001" customHeight="1" x14ac:dyDescent="0.25">
      <c r="A42" s="22"/>
      <c r="B42" s="166" t="s">
        <v>62</v>
      </c>
      <c r="C42" s="524">
        <v>46566</v>
      </c>
      <c r="D42" s="524">
        <v>96464</v>
      </c>
      <c r="E42" s="524">
        <v>11936</v>
      </c>
      <c r="F42" s="524">
        <v>8325</v>
      </c>
      <c r="G42" s="869">
        <v>85319</v>
      </c>
      <c r="H42" s="524">
        <v>46977</v>
      </c>
      <c r="I42" s="524">
        <v>9036</v>
      </c>
      <c r="J42" s="526">
        <v>304623</v>
      </c>
      <c r="K42" s="132"/>
      <c r="L42" s="132"/>
      <c r="M42" s="166" t="s">
        <v>62</v>
      </c>
      <c r="N42" s="524">
        <v>11943</v>
      </c>
      <c r="O42" s="524">
        <v>7068</v>
      </c>
      <c r="P42" s="524">
        <v>19011</v>
      </c>
      <c r="Q42" s="524">
        <v>7751</v>
      </c>
      <c r="R42" s="869">
        <v>15389</v>
      </c>
      <c r="S42" s="526">
        <v>23140</v>
      </c>
      <c r="T42" s="472"/>
      <c r="U42" s="471"/>
    </row>
    <row r="43" spans="1:21" s="20" customFormat="1" ht="20.100000000000001" customHeight="1" x14ac:dyDescent="0.25">
      <c r="A43" s="22"/>
      <c r="B43" s="224" t="s">
        <v>63</v>
      </c>
      <c r="C43" s="518">
        <v>47819</v>
      </c>
      <c r="D43" s="518">
        <v>99148</v>
      </c>
      <c r="E43" s="518">
        <v>11573</v>
      </c>
      <c r="F43" s="518">
        <v>8453</v>
      </c>
      <c r="G43" s="868">
        <v>96539</v>
      </c>
      <c r="H43" s="518">
        <v>48947</v>
      </c>
      <c r="I43" s="518">
        <v>11972</v>
      </c>
      <c r="J43" s="471">
        <v>324451</v>
      </c>
      <c r="K43" s="132"/>
      <c r="L43" s="132"/>
      <c r="M43" s="224" t="s">
        <v>63</v>
      </c>
      <c r="N43" s="518">
        <v>12100</v>
      </c>
      <c r="O43" s="518">
        <v>7884</v>
      </c>
      <c r="P43" s="518">
        <v>19984</v>
      </c>
      <c r="Q43" s="518">
        <v>7342</v>
      </c>
      <c r="R43" s="868">
        <v>14929</v>
      </c>
      <c r="S43" s="471">
        <v>22271</v>
      </c>
      <c r="T43" s="472"/>
      <c r="U43" s="526"/>
    </row>
    <row r="44" spans="1:21" s="20" customFormat="1" ht="20.100000000000001" customHeight="1" x14ac:dyDescent="0.25">
      <c r="A44" s="22"/>
      <c r="B44" s="166" t="s">
        <v>64</v>
      </c>
      <c r="C44" s="524">
        <v>47445</v>
      </c>
      <c r="D44" s="524">
        <v>96246</v>
      </c>
      <c r="E44" s="524">
        <v>12040</v>
      </c>
      <c r="F44" s="524">
        <v>7910</v>
      </c>
      <c r="G44" s="869">
        <v>97122</v>
      </c>
      <c r="H44" s="524">
        <v>43624</v>
      </c>
      <c r="I44" s="524">
        <v>11619</v>
      </c>
      <c r="J44" s="526">
        <v>316006</v>
      </c>
      <c r="K44" s="132"/>
      <c r="L44" s="132"/>
      <c r="M44" s="166" t="s">
        <v>64</v>
      </c>
      <c r="N44" s="524">
        <v>11944</v>
      </c>
      <c r="O44" s="524">
        <v>6800</v>
      </c>
      <c r="P44" s="524">
        <v>18744</v>
      </c>
      <c r="Q44" s="524">
        <v>7692</v>
      </c>
      <c r="R44" s="869">
        <v>14556</v>
      </c>
      <c r="S44" s="526">
        <v>22248</v>
      </c>
      <c r="T44" s="472"/>
      <c r="U44" s="471"/>
    </row>
    <row r="45" spans="1:21" s="20" customFormat="1" ht="20.100000000000001" customHeight="1" x14ac:dyDescent="0.25">
      <c r="A45" s="22"/>
      <c r="B45" s="224" t="s">
        <v>65</v>
      </c>
      <c r="C45" s="518">
        <v>45646</v>
      </c>
      <c r="D45" s="518">
        <v>94961</v>
      </c>
      <c r="E45" s="518">
        <v>9294</v>
      </c>
      <c r="F45" s="518">
        <v>7744</v>
      </c>
      <c r="G45" s="868">
        <v>100917</v>
      </c>
      <c r="H45" s="518">
        <v>41367</v>
      </c>
      <c r="I45" s="518">
        <v>10397</v>
      </c>
      <c r="J45" s="471">
        <v>310326</v>
      </c>
      <c r="K45" s="130"/>
      <c r="L45" s="130"/>
      <c r="M45" s="224" t="s">
        <v>65</v>
      </c>
      <c r="N45" s="518">
        <v>13066</v>
      </c>
      <c r="O45" s="518">
        <v>5587</v>
      </c>
      <c r="P45" s="518">
        <v>18653</v>
      </c>
      <c r="Q45" s="518">
        <v>7377</v>
      </c>
      <c r="R45" s="868">
        <v>14082</v>
      </c>
      <c r="S45" s="471">
        <v>21459</v>
      </c>
      <c r="T45" s="472"/>
      <c r="U45" s="526"/>
    </row>
    <row r="46" spans="1:21" s="20" customFormat="1" ht="20.100000000000001" customHeight="1" x14ac:dyDescent="0.25">
      <c r="A46" s="22"/>
      <c r="B46" s="166" t="s">
        <v>429</v>
      </c>
      <c r="C46" s="524">
        <v>592143</v>
      </c>
      <c r="D46" s="524">
        <v>1141980</v>
      </c>
      <c r="E46" s="524">
        <v>184385</v>
      </c>
      <c r="F46" s="524">
        <v>119778</v>
      </c>
      <c r="G46" s="869">
        <v>1082289</v>
      </c>
      <c r="H46" s="524">
        <v>562904</v>
      </c>
      <c r="I46" s="524">
        <v>135497</v>
      </c>
      <c r="J46" s="526">
        <v>3818976</v>
      </c>
      <c r="K46" s="130"/>
      <c r="L46" s="130"/>
      <c r="M46" s="166" t="s">
        <v>429</v>
      </c>
      <c r="N46" s="524">
        <v>123979</v>
      </c>
      <c r="O46" s="524">
        <v>90350</v>
      </c>
      <c r="P46" s="524">
        <v>214329</v>
      </c>
      <c r="Q46" s="524">
        <v>148617</v>
      </c>
      <c r="R46" s="869">
        <v>142318</v>
      </c>
      <c r="S46" s="526">
        <v>290935</v>
      </c>
      <c r="T46" s="472"/>
      <c r="U46" s="471"/>
    </row>
    <row r="47" spans="1:21" ht="20.100000000000001" customHeight="1" x14ac:dyDescent="0.25">
      <c r="A47" s="22"/>
      <c r="B47" s="224">
        <v>2011</v>
      </c>
      <c r="C47" s="518">
        <v>620552</v>
      </c>
      <c r="D47" s="518">
        <v>1224110</v>
      </c>
      <c r="E47" s="518">
        <v>413030</v>
      </c>
      <c r="F47" s="518">
        <v>121605</v>
      </c>
      <c r="G47" s="868">
        <v>1070560</v>
      </c>
      <c r="H47" s="518">
        <v>649558</v>
      </c>
      <c r="I47" s="518">
        <v>175621</v>
      </c>
      <c r="J47" s="471">
        <v>4275036</v>
      </c>
      <c r="K47" s="130"/>
      <c r="L47" s="130"/>
      <c r="M47" s="224">
        <v>2011</v>
      </c>
      <c r="N47" s="518">
        <v>107065</v>
      </c>
      <c r="O47" s="518">
        <v>90752</v>
      </c>
      <c r="P47" s="518">
        <v>197817</v>
      </c>
      <c r="Q47" s="518">
        <v>157800</v>
      </c>
      <c r="R47" s="868">
        <v>151458</v>
      </c>
      <c r="S47" s="471">
        <v>309258</v>
      </c>
      <c r="T47" s="472"/>
      <c r="U47" s="526"/>
    </row>
    <row r="48" spans="1:21" ht="20.100000000000001" customHeight="1" x14ac:dyDescent="0.25">
      <c r="A48" s="22"/>
      <c r="B48" s="166">
        <v>2010</v>
      </c>
      <c r="C48" s="524">
        <v>598914</v>
      </c>
      <c r="D48" s="524">
        <v>1225012</v>
      </c>
      <c r="E48" s="524">
        <v>596165</v>
      </c>
      <c r="F48" s="524">
        <v>137269</v>
      </c>
      <c r="G48" s="869">
        <v>1054093</v>
      </c>
      <c r="H48" s="524">
        <v>653614</v>
      </c>
      <c r="I48" s="524">
        <v>176291</v>
      </c>
      <c r="J48" s="526">
        <v>4441358</v>
      </c>
      <c r="K48" s="130"/>
      <c r="L48" s="130"/>
      <c r="M48" s="166">
        <v>2010</v>
      </c>
      <c r="N48" s="524">
        <v>104769</v>
      </c>
      <c r="O48" s="524">
        <v>74978</v>
      </c>
      <c r="P48" s="524">
        <v>179747</v>
      </c>
      <c r="Q48" s="524">
        <v>148033</v>
      </c>
      <c r="R48" s="869">
        <v>170065</v>
      </c>
      <c r="S48" s="526">
        <v>318098</v>
      </c>
      <c r="T48" s="472"/>
      <c r="U48" s="471"/>
    </row>
    <row r="49" spans="1:21" ht="20.100000000000001" customHeight="1" x14ac:dyDescent="0.25">
      <c r="A49" s="22"/>
      <c r="B49" s="224">
        <v>2009</v>
      </c>
      <c r="C49" s="518">
        <v>621868</v>
      </c>
      <c r="D49" s="518">
        <v>1231812</v>
      </c>
      <c r="E49" s="518">
        <v>674282</v>
      </c>
      <c r="F49" s="518">
        <v>140817</v>
      </c>
      <c r="G49" s="868">
        <v>1115981</v>
      </c>
      <c r="H49" s="518">
        <v>628521</v>
      </c>
      <c r="I49" s="518">
        <v>173006</v>
      </c>
      <c r="J49" s="471">
        <v>4586287</v>
      </c>
      <c r="K49" s="130"/>
      <c r="L49" s="130"/>
      <c r="M49" s="224">
        <v>2009</v>
      </c>
      <c r="N49" s="518">
        <v>99671</v>
      </c>
      <c r="O49" s="518">
        <v>79169</v>
      </c>
      <c r="P49" s="518">
        <v>178840</v>
      </c>
      <c r="Q49" s="518">
        <v>210946</v>
      </c>
      <c r="R49" s="868">
        <v>232576</v>
      </c>
      <c r="S49" s="471">
        <v>443522</v>
      </c>
      <c r="T49" s="472"/>
      <c r="U49" s="526"/>
    </row>
    <row r="50" spans="1:21" ht="3.75" customHeight="1" thickBot="1" x14ac:dyDescent="0.3">
      <c r="B50" s="371"/>
      <c r="C50" s="367"/>
      <c r="D50" s="367"/>
      <c r="E50" s="367"/>
      <c r="F50" s="367"/>
      <c r="G50" s="367"/>
      <c r="H50" s="367"/>
      <c r="I50" s="367"/>
      <c r="J50" s="368"/>
      <c r="K50" s="130"/>
      <c r="L50" s="130"/>
      <c r="M50" s="371"/>
      <c r="N50" s="367"/>
      <c r="O50" s="367"/>
      <c r="P50" s="368"/>
      <c r="Q50" s="367"/>
      <c r="R50" s="367"/>
      <c r="S50" s="370"/>
      <c r="T50" s="129"/>
      <c r="U50" s="130"/>
    </row>
    <row r="51" spans="1:21" ht="10.5" customHeight="1" x14ac:dyDescent="0.25">
      <c r="B51" s="76"/>
      <c r="M51" s="76"/>
      <c r="S51" s="759"/>
    </row>
    <row r="52" spans="1:21" ht="17.25" customHeight="1" x14ac:dyDescent="0.25">
      <c r="B52" s="76"/>
      <c r="J52" s="680" t="s">
        <v>336</v>
      </c>
      <c r="M52" s="55" t="s">
        <v>366</v>
      </c>
      <c r="S52" s="680" t="s">
        <v>341</v>
      </c>
    </row>
    <row r="53" spans="1:21" ht="27.75" customHeight="1" x14ac:dyDescent="0.25">
      <c r="B53" s="55"/>
      <c r="J53" s="16"/>
      <c r="M53" s="69" t="s">
        <v>568</v>
      </c>
      <c r="N53" s="69"/>
      <c r="O53" s="69"/>
      <c r="P53" s="69"/>
      <c r="Q53" s="69"/>
      <c r="R53" s="69"/>
      <c r="S53" s="69"/>
      <c r="T53" s="69"/>
    </row>
    <row r="54" spans="1:21" ht="17.25" customHeight="1" x14ac:dyDescent="0.25">
      <c r="B54" s="55"/>
      <c r="J54" s="16"/>
      <c r="M54" s="69" t="s">
        <v>355</v>
      </c>
      <c r="N54" s="548"/>
      <c r="O54" s="548"/>
      <c r="P54" s="548"/>
      <c r="Q54" s="548"/>
      <c r="R54" s="548"/>
    </row>
    <row r="55" spans="1:21" ht="15.75" customHeight="1" x14ac:dyDescent="0.25">
      <c r="B55" s="55"/>
      <c r="J55" s="16"/>
      <c r="M55" s="69" t="s">
        <v>430</v>
      </c>
    </row>
    <row r="56" spans="1:21" ht="15.75" customHeight="1" x14ac:dyDescent="0.25">
      <c r="B56" s="55"/>
      <c r="J56" s="16"/>
      <c r="M56" s="439" t="s">
        <v>357</v>
      </c>
    </row>
    <row r="57" spans="1:21" ht="18.75" customHeight="1" x14ac:dyDescent="0.25">
      <c r="B57" s="76"/>
    </row>
    <row r="58" spans="1:21" ht="10.5" customHeight="1" x14ac:dyDescent="0.25">
      <c r="B58" s="2"/>
      <c r="M58" s="2"/>
    </row>
  </sheetData>
  <mergeCells count="15">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12</oddFooter>
    <evenFooter>&amp;C11</even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60"/>
  <sheetViews>
    <sheetView showGridLines="0" view="pageBreakPreview" topLeftCell="L1"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8.33203125" style="7" customWidth="1"/>
    <col min="3" max="3" width="13.44140625" style="7" customWidth="1"/>
    <col min="4" max="4" width="16.88671875" style="7" customWidth="1"/>
    <col min="5" max="5" width="13.109375" style="7" customWidth="1"/>
    <col min="6" max="6" width="15.6640625" style="7" bestFit="1" customWidth="1"/>
    <col min="7" max="7" width="13.44140625" style="7" customWidth="1"/>
    <col min="8" max="8" width="12.88671875" style="7" customWidth="1"/>
    <col min="9" max="9" width="11.5546875" style="7" customWidth="1"/>
    <col min="10" max="10" width="12.5546875" style="7" customWidth="1"/>
    <col min="11" max="11" width="2" style="127" customWidth="1"/>
    <col min="12" max="12" width="2.44140625"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4" x14ac:dyDescent="0.25">
      <c r="B1" s="140"/>
    </row>
    <row r="2" spans="2:24" ht="15.6" x14ac:dyDescent="0.3">
      <c r="B2" s="140" t="s">
        <v>521</v>
      </c>
      <c r="M2" s="140" t="s">
        <v>521</v>
      </c>
      <c r="X2" s="57" t="s">
        <v>191</v>
      </c>
    </row>
    <row r="3" spans="2:24" ht="16.2" thickBot="1" x14ac:dyDescent="0.35">
      <c r="B3" s="140" t="s">
        <v>417</v>
      </c>
      <c r="J3" s="138" t="s">
        <v>213</v>
      </c>
      <c r="M3" s="140" t="s">
        <v>417</v>
      </c>
      <c r="V3" s="136" t="s">
        <v>214</v>
      </c>
      <c r="X3" s="57"/>
    </row>
    <row r="4" spans="2:24" ht="8.1" customHeight="1" thickBot="1" x14ac:dyDescent="0.3">
      <c r="B4" s="140"/>
      <c r="J4" s="138"/>
      <c r="M4" s="140"/>
      <c r="V4" s="161"/>
    </row>
    <row r="5" spans="2:24" ht="25.5" customHeight="1" thickBot="1" x14ac:dyDescent="0.3">
      <c r="B5" s="912" t="s">
        <v>120</v>
      </c>
      <c r="C5" s="912" t="s">
        <v>415</v>
      </c>
      <c r="D5" s="912"/>
      <c r="E5" s="912"/>
      <c r="F5" s="912" t="s">
        <v>416</v>
      </c>
      <c r="G5" s="912"/>
      <c r="H5" s="912"/>
      <c r="I5" s="912" t="s">
        <v>195</v>
      </c>
      <c r="J5" s="912" t="s">
        <v>53</v>
      </c>
      <c r="K5" s="151"/>
      <c r="L5" s="135"/>
      <c r="M5" s="912" t="s">
        <v>120</v>
      </c>
      <c r="N5" s="912" t="s">
        <v>124</v>
      </c>
      <c r="O5" s="912"/>
      <c r="P5" s="912"/>
      <c r="Q5" s="912" t="s">
        <v>199</v>
      </c>
      <c r="R5" s="912"/>
      <c r="S5" s="912"/>
      <c r="T5" s="912" t="s">
        <v>200</v>
      </c>
      <c r="U5" s="912" t="s">
        <v>201</v>
      </c>
      <c r="V5" s="912" t="s">
        <v>123</v>
      </c>
    </row>
    <row r="6" spans="2:24" ht="20.25" customHeight="1" thickBot="1" x14ac:dyDescent="0.3">
      <c r="B6" s="912"/>
      <c r="C6" s="912"/>
      <c r="D6" s="912"/>
      <c r="E6" s="912"/>
      <c r="F6" s="912"/>
      <c r="G6" s="912"/>
      <c r="H6" s="912"/>
      <c r="I6" s="912"/>
      <c r="J6" s="912"/>
      <c r="K6" s="151"/>
      <c r="L6" s="135"/>
      <c r="M6" s="912"/>
      <c r="N6" s="912" t="s">
        <v>184</v>
      </c>
      <c r="O6" s="912" t="s">
        <v>122</v>
      </c>
      <c r="P6" s="912" t="s">
        <v>53</v>
      </c>
      <c r="Q6" s="912" t="s">
        <v>196</v>
      </c>
      <c r="R6" s="912" t="s">
        <v>197</v>
      </c>
      <c r="S6" s="912" t="s">
        <v>53</v>
      </c>
      <c r="T6" s="912"/>
      <c r="U6" s="912"/>
      <c r="V6" s="912"/>
    </row>
    <row r="7" spans="2:24" ht="36.75" customHeight="1" thickBot="1" x14ac:dyDescent="0.3">
      <c r="B7" s="912"/>
      <c r="C7" s="602" t="s">
        <v>51</v>
      </c>
      <c r="D7" s="602" t="s">
        <v>193</v>
      </c>
      <c r="E7" s="602" t="s">
        <v>194</v>
      </c>
      <c r="F7" s="602" t="s">
        <v>193</v>
      </c>
      <c r="G7" s="602" t="s">
        <v>194</v>
      </c>
      <c r="H7" s="602" t="s">
        <v>52</v>
      </c>
      <c r="I7" s="912"/>
      <c r="J7" s="912"/>
      <c r="K7" s="151"/>
      <c r="L7" s="135"/>
      <c r="M7" s="912"/>
      <c r="N7" s="912"/>
      <c r="O7" s="912"/>
      <c r="P7" s="912"/>
      <c r="Q7" s="912"/>
      <c r="R7" s="912"/>
      <c r="S7" s="912"/>
      <c r="T7" s="912"/>
      <c r="U7" s="912"/>
      <c r="V7" s="912"/>
    </row>
    <row r="8" spans="2:24" ht="5.25" customHeight="1" thickBot="1" x14ac:dyDescent="0.3">
      <c r="B8" s="225"/>
      <c r="C8" s="225"/>
      <c r="D8" s="225"/>
      <c r="E8" s="225"/>
      <c r="F8" s="225"/>
      <c r="G8" s="225"/>
      <c r="H8" s="225"/>
      <c r="I8" s="225"/>
      <c r="J8" s="225"/>
      <c r="K8" s="151"/>
      <c r="L8" s="135"/>
      <c r="M8" s="225"/>
      <c r="N8" s="225"/>
      <c r="O8" s="225"/>
      <c r="P8" s="225"/>
      <c r="Q8" s="225"/>
      <c r="R8" s="225"/>
      <c r="S8" s="225"/>
      <c r="T8" s="225"/>
      <c r="U8" s="225"/>
      <c r="V8" s="225"/>
    </row>
    <row r="9" spans="2:24" ht="3" customHeight="1" x14ac:dyDescent="0.25">
      <c r="B9" s="229"/>
      <c r="C9" s="141"/>
      <c r="D9" s="142"/>
      <c r="E9" s="233"/>
      <c r="F9" s="142"/>
      <c r="G9" s="142"/>
      <c r="H9" s="233"/>
      <c r="I9" s="235"/>
      <c r="J9" s="143"/>
      <c r="K9" s="151"/>
      <c r="L9" s="135"/>
      <c r="M9" s="229"/>
      <c r="N9" s="145"/>
      <c r="O9" s="145"/>
      <c r="P9" s="877"/>
      <c r="Q9" s="145"/>
      <c r="R9" s="878"/>
      <c r="S9" s="877"/>
      <c r="T9" s="142"/>
      <c r="U9" s="235"/>
      <c r="V9" s="237"/>
    </row>
    <row r="10" spans="2:24" ht="17.25" customHeight="1" x14ac:dyDescent="0.25">
      <c r="B10" s="231" t="s">
        <v>465</v>
      </c>
      <c r="C10" s="149">
        <v>5476613</v>
      </c>
      <c r="D10" s="149">
        <v>9532642</v>
      </c>
      <c r="E10" s="376">
        <v>1217656</v>
      </c>
      <c r="F10" s="149">
        <v>1129348</v>
      </c>
      <c r="G10" s="149">
        <v>10090449</v>
      </c>
      <c r="H10" s="149">
        <v>2449065</v>
      </c>
      <c r="I10" s="532">
        <v>1681969</v>
      </c>
      <c r="J10" s="761">
        <v>31577742</v>
      </c>
      <c r="K10" s="144"/>
      <c r="L10" s="144"/>
      <c r="M10" s="231" t="s">
        <v>465</v>
      </c>
      <c r="N10" s="149">
        <v>4386243</v>
      </c>
      <c r="O10" s="149">
        <v>1758671</v>
      </c>
      <c r="P10" s="376">
        <v>6144914</v>
      </c>
      <c r="Q10" s="149">
        <v>667153</v>
      </c>
      <c r="R10" s="149">
        <v>851989</v>
      </c>
      <c r="S10" s="149">
        <v>1519142</v>
      </c>
      <c r="T10" s="532">
        <v>2055070</v>
      </c>
      <c r="U10" s="532">
        <v>0</v>
      </c>
      <c r="V10" s="761">
        <v>41119748</v>
      </c>
    </row>
    <row r="11" spans="2:24" ht="17.25" customHeight="1" x14ac:dyDescent="0.25">
      <c r="B11" s="230" t="s">
        <v>0</v>
      </c>
      <c r="C11" s="198">
        <v>482094</v>
      </c>
      <c r="D11" s="198">
        <v>935157</v>
      </c>
      <c r="E11" s="198">
        <v>123620</v>
      </c>
      <c r="F11" s="593">
        <v>94885</v>
      </c>
      <c r="G11" s="198">
        <v>987611</v>
      </c>
      <c r="H11" s="198">
        <v>206287</v>
      </c>
      <c r="I11" s="531">
        <v>158219</v>
      </c>
      <c r="J11" s="760">
        <v>2987873</v>
      </c>
      <c r="K11" s="144"/>
      <c r="L11" s="144"/>
      <c r="M11" s="230" t="s">
        <v>0</v>
      </c>
      <c r="N11" s="198">
        <v>394406</v>
      </c>
      <c r="O11" s="198">
        <v>145776</v>
      </c>
      <c r="P11" s="198">
        <v>540182</v>
      </c>
      <c r="Q11" s="593">
        <v>60589</v>
      </c>
      <c r="R11" s="198">
        <v>73031</v>
      </c>
      <c r="S11" s="198">
        <v>133620</v>
      </c>
      <c r="T11" s="531">
        <v>137341</v>
      </c>
      <c r="U11" s="531">
        <v>0</v>
      </c>
      <c r="V11" s="760">
        <v>3799016</v>
      </c>
    </row>
    <row r="12" spans="2:24" ht="17.25" customHeight="1" x14ac:dyDescent="0.25">
      <c r="B12" s="231" t="s">
        <v>1</v>
      </c>
      <c r="C12" s="149">
        <v>438911</v>
      </c>
      <c r="D12" s="149">
        <v>842527</v>
      </c>
      <c r="E12" s="376">
        <v>99223</v>
      </c>
      <c r="F12" s="149">
        <v>97748</v>
      </c>
      <c r="G12" s="149">
        <v>926637</v>
      </c>
      <c r="H12" s="376">
        <v>185935</v>
      </c>
      <c r="I12" s="532">
        <v>145023</v>
      </c>
      <c r="J12" s="761">
        <v>2736004</v>
      </c>
      <c r="K12" s="144"/>
      <c r="L12" s="144"/>
      <c r="M12" s="231" t="s">
        <v>1</v>
      </c>
      <c r="N12" s="149">
        <v>387526</v>
      </c>
      <c r="O12" s="149">
        <v>144522</v>
      </c>
      <c r="P12" s="376">
        <v>532048</v>
      </c>
      <c r="Q12" s="149">
        <v>68818</v>
      </c>
      <c r="R12" s="149">
        <v>67477</v>
      </c>
      <c r="S12" s="376">
        <v>136295</v>
      </c>
      <c r="T12" s="532">
        <v>177120</v>
      </c>
      <c r="U12" s="532">
        <v>0</v>
      </c>
      <c r="V12" s="761">
        <v>3404347</v>
      </c>
    </row>
    <row r="13" spans="2:24" ht="17.25" customHeight="1" x14ac:dyDescent="0.25">
      <c r="B13" s="230" t="s">
        <v>2</v>
      </c>
      <c r="C13" s="198">
        <v>481242</v>
      </c>
      <c r="D13" s="198">
        <v>950973</v>
      </c>
      <c r="E13" s="198">
        <v>110165</v>
      </c>
      <c r="F13" s="593">
        <v>104821</v>
      </c>
      <c r="G13" s="198">
        <v>918200</v>
      </c>
      <c r="H13" s="198">
        <v>216838</v>
      </c>
      <c r="I13" s="531">
        <v>152273</v>
      </c>
      <c r="J13" s="760">
        <v>2934512</v>
      </c>
      <c r="K13" s="144"/>
      <c r="L13" s="144"/>
      <c r="M13" s="230" t="s">
        <v>2</v>
      </c>
      <c r="N13" s="198">
        <v>414015</v>
      </c>
      <c r="O13" s="198">
        <v>157459</v>
      </c>
      <c r="P13" s="198">
        <v>571474</v>
      </c>
      <c r="Q13" s="593">
        <v>58740</v>
      </c>
      <c r="R13" s="198">
        <v>77848</v>
      </c>
      <c r="S13" s="198">
        <v>136588</v>
      </c>
      <c r="T13" s="531">
        <v>177223</v>
      </c>
      <c r="U13" s="531">
        <v>0</v>
      </c>
      <c r="V13" s="760">
        <v>3819797</v>
      </c>
    </row>
    <row r="14" spans="2:24" ht="17.25" customHeight="1" x14ac:dyDescent="0.25">
      <c r="B14" s="231" t="s">
        <v>3</v>
      </c>
      <c r="C14" s="149">
        <v>486748</v>
      </c>
      <c r="D14" s="149">
        <v>887509</v>
      </c>
      <c r="E14" s="376">
        <v>115683</v>
      </c>
      <c r="F14" s="149">
        <v>107820</v>
      </c>
      <c r="G14" s="149">
        <v>942069</v>
      </c>
      <c r="H14" s="376">
        <v>202541</v>
      </c>
      <c r="I14" s="532">
        <v>154518</v>
      </c>
      <c r="J14" s="761">
        <v>2896888</v>
      </c>
      <c r="K14" s="144"/>
      <c r="L14" s="144"/>
      <c r="M14" s="231" t="s">
        <v>3</v>
      </c>
      <c r="N14" s="149">
        <v>390865</v>
      </c>
      <c r="O14" s="149">
        <v>166168</v>
      </c>
      <c r="P14" s="376">
        <v>557033</v>
      </c>
      <c r="Q14" s="149">
        <v>65352</v>
      </c>
      <c r="R14" s="149">
        <v>83756</v>
      </c>
      <c r="S14" s="376">
        <v>149108</v>
      </c>
      <c r="T14" s="532">
        <v>266967</v>
      </c>
      <c r="U14" s="532">
        <v>0</v>
      </c>
      <c r="V14" s="761">
        <v>3869996</v>
      </c>
    </row>
    <row r="15" spans="2:24" ht="17.25" customHeight="1" x14ac:dyDescent="0.25">
      <c r="B15" s="230" t="s">
        <v>4</v>
      </c>
      <c r="C15" s="198">
        <v>486872</v>
      </c>
      <c r="D15" s="198">
        <v>848133</v>
      </c>
      <c r="E15" s="198">
        <v>115587</v>
      </c>
      <c r="F15" s="593">
        <v>102620</v>
      </c>
      <c r="G15" s="198">
        <v>908345</v>
      </c>
      <c r="H15" s="198">
        <v>235985</v>
      </c>
      <c r="I15" s="531">
        <v>134378</v>
      </c>
      <c r="J15" s="760">
        <v>2831920</v>
      </c>
      <c r="K15" s="144"/>
      <c r="L15" s="144"/>
      <c r="M15" s="230" t="s">
        <v>4</v>
      </c>
      <c r="N15" s="198">
        <v>366907</v>
      </c>
      <c r="O15" s="198">
        <v>159148</v>
      </c>
      <c r="P15" s="198">
        <v>526055</v>
      </c>
      <c r="Q15" s="593">
        <v>86051</v>
      </c>
      <c r="R15" s="198">
        <v>76424</v>
      </c>
      <c r="S15" s="198">
        <v>162475</v>
      </c>
      <c r="T15" s="531">
        <v>114812</v>
      </c>
      <c r="U15" s="531">
        <v>0</v>
      </c>
      <c r="V15" s="760">
        <v>3635262</v>
      </c>
    </row>
    <row r="16" spans="2:24" ht="17.25" customHeight="1" x14ac:dyDescent="0.25">
      <c r="B16" s="231" t="s">
        <v>5</v>
      </c>
      <c r="C16" s="149">
        <v>504684</v>
      </c>
      <c r="D16" s="149">
        <v>896070</v>
      </c>
      <c r="E16" s="376">
        <v>112161</v>
      </c>
      <c r="F16" s="149">
        <v>104846</v>
      </c>
      <c r="G16" s="149">
        <v>936997</v>
      </c>
      <c r="H16" s="376">
        <v>209048</v>
      </c>
      <c r="I16" s="532">
        <v>145648</v>
      </c>
      <c r="J16" s="761">
        <v>2909454</v>
      </c>
      <c r="K16" s="144"/>
      <c r="L16" s="144"/>
      <c r="M16" s="231" t="s">
        <v>5</v>
      </c>
      <c r="N16" s="149">
        <v>399932</v>
      </c>
      <c r="O16" s="149">
        <v>152699</v>
      </c>
      <c r="P16" s="376">
        <v>552631</v>
      </c>
      <c r="Q16" s="149">
        <v>64843</v>
      </c>
      <c r="R16" s="149">
        <v>80851</v>
      </c>
      <c r="S16" s="376">
        <v>145694</v>
      </c>
      <c r="T16" s="532">
        <v>223884</v>
      </c>
      <c r="U16" s="532">
        <v>0</v>
      </c>
      <c r="V16" s="761">
        <v>3831663</v>
      </c>
    </row>
    <row r="17" spans="2:25" ht="17.25" customHeight="1" x14ac:dyDescent="0.25">
      <c r="B17" s="230" t="s">
        <v>60</v>
      </c>
      <c r="C17" s="198">
        <v>528099</v>
      </c>
      <c r="D17" s="198">
        <v>898368</v>
      </c>
      <c r="E17" s="198">
        <v>110549</v>
      </c>
      <c r="F17" s="593">
        <v>107332</v>
      </c>
      <c r="G17" s="198">
        <v>874696</v>
      </c>
      <c r="H17" s="198">
        <v>218553</v>
      </c>
      <c r="I17" s="531">
        <v>167844</v>
      </c>
      <c r="J17" s="760">
        <v>2905441</v>
      </c>
      <c r="K17" s="144"/>
      <c r="L17" s="144"/>
      <c r="M17" s="230" t="s">
        <v>60</v>
      </c>
      <c r="N17" s="198">
        <v>404785</v>
      </c>
      <c r="O17" s="198">
        <v>154417</v>
      </c>
      <c r="P17" s="198">
        <v>559202</v>
      </c>
      <c r="Q17" s="593">
        <v>62160</v>
      </c>
      <c r="R17" s="198">
        <v>78376</v>
      </c>
      <c r="S17" s="198">
        <v>140536</v>
      </c>
      <c r="T17" s="531">
        <v>272383</v>
      </c>
      <c r="U17" s="531">
        <v>0</v>
      </c>
      <c r="V17" s="760">
        <v>3877562</v>
      </c>
    </row>
    <row r="18" spans="2:25" ht="17.25" customHeight="1" x14ac:dyDescent="0.25">
      <c r="B18" s="231" t="s">
        <v>61</v>
      </c>
      <c r="C18" s="149">
        <v>520995</v>
      </c>
      <c r="D18" s="149">
        <v>878575</v>
      </c>
      <c r="E18" s="376">
        <v>103270</v>
      </c>
      <c r="F18" s="149">
        <v>107201</v>
      </c>
      <c r="G18" s="149">
        <v>926495</v>
      </c>
      <c r="H18" s="376">
        <v>246061</v>
      </c>
      <c r="I18" s="532">
        <v>160516</v>
      </c>
      <c r="J18" s="761">
        <v>2943113</v>
      </c>
      <c r="K18" s="144"/>
      <c r="L18" s="144"/>
      <c r="M18" s="231" t="s">
        <v>61</v>
      </c>
      <c r="N18" s="149">
        <v>420619</v>
      </c>
      <c r="O18" s="149">
        <v>162701</v>
      </c>
      <c r="P18" s="376">
        <v>583320</v>
      </c>
      <c r="Q18" s="149">
        <v>61020</v>
      </c>
      <c r="R18" s="149">
        <v>84094</v>
      </c>
      <c r="S18" s="376">
        <v>145114</v>
      </c>
      <c r="T18" s="532">
        <v>280945</v>
      </c>
      <c r="U18" s="532">
        <v>0</v>
      </c>
      <c r="V18" s="761">
        <v>3952492</v>
      </c>
    </row>
    <row r="19" spans="2:25" ht="17.25" customHeight="1" x14ac:dyDescent="0.25">
      <c r="B19" s="230" t="s">
        <v>62</v>
      </c>
      <c r="C19" s="198">
        <v>506379</v>
      </c>
      <c r="D19" s="198">
        <v>751384</v>
      </c>
      <c r="E19" s="198">
        <v>110608</v>
      </c>
      <c r="F19" s="593">
        <v>101146</v>
      </c>
      <c r="G19" s="198">
        <v>837261</v>
      </c>
      <c r="H19" s="198">
        <v>243914</v>
      </c>
      <c r="I19" s="531">
        <v>152402</v>
      </c>
      <c r="J19" s="760">
        <v>2703094</v>
      </c>
      <c r="K19" s="144"/>
      <c r="L19" s="144"/>
      <c r="M19" s="230" t="s">
        <v>62</v>
      </c>
      <c r="N19" s="198">
        <v>361116</v>
      </c>
      <c r="O19" s="198">
        <v>161885</v>
      </c>
      <c r="P19" s="198">
        <v>523001</v>
      </c>
      <c r="Q19" s="593">
        <v>47230</v>
      </c>
      <c r="R19" s="198">
        <v>78093</v>
      </c>
      <c r="S19" s="198">
        <v>125323</v>
      </c>
      <c r="T19" s="531">
        <v>126563</v>
      </c>
      <c r="U19" s="531">
        <v>0</v>
      </c>
      <c r="V19" s="760">
        <v>3477981</v>
      </c>
    </row>
    <row r="20" spans="2:25" ht="17.25" customHeight="1" x14ac:dyDescent="0.25">
      <c r="B20" s="231" t="s">
        <v>63</v>
      </c>
      <c r="C20" s="149">
        <v>543934</v>
      </c>
      <c r="D20" s="149">
        <v>818426</v>
      </c>
      <c r="E20" s="376">
        <v>109193</v>
      </c>
      <c r="F20" s="149">
        <v>104933</v>
      </c>
      <c r="G20" s="149">
        <v>940341</v>
      </c>
      <c r="H20" s="376">
        <v>249990</v>
      </c>
      <c r="I20" s="532">
        <v>160784</v>
      </c>
      <c r="J20" s="761">
        <v>2927601</v>
      </c>
      <c r="K20" s="144"/>
      <c r="L20" s="144"/>
      <c r="M20" s="231" t="s">
        <v>63</v>
      </c>
      <c r="N20" s="149">
        <v>424815</v>
      </c>
      <c r="O20" s="149">
        <v>178654</v>
      </c>
      <c r="P20" s="376">
        <v>603469</v>
      </c>
      <c r="Q20" s="149">
        <v>48528</v>
      </c>
      <c r="R20" s="149">
        <v>76539</v>
      </c>
      <c r="S20" s="149">
        <v>125067</v>
      </c>
      <c r="T20" s="532">
        <v>128180</v>
      </c>
      <c r="U20" s="532">
        <v>0</v>
      </c>
      <c r="V20" s="761">
        <v>3784317</v>
      </c>
    </row>
    <row r="21" spans="2:25" ht="17.25" customHeight="1" x14ac:dyDescent="0.25">
      <c r="B21" s="230" t="s">
        <v>64</v>
      </c>
      <c r="C21" s="198">
        <v>496655</v>
      </c>
      <c r="D21" s="198">
        <v>825520</v>
      </c>
      <c r="E21" s="198">
        <v>107597</v>
      </c>
      <c r="F21" s="593">
        <v>95996</v>
      </c>
      <c r="G21" s="198">
        <v>891797</v>
      </c>
      <c r="H21" s="198">
        <v>233913</v>
      </c>
      <c r="I21" s="531">
        <v>150364</v>
      </c>
      <c r="J21" s="760">
        <v>2801842</v>
      </c>
      <c r="K21" s="144"/>
      <c r="L21" s="144"/>
      <c r="M21" s="230" t="s">
        <v>64</v>
      </c>
      <c r="N21" s="198">
        <v>421257</v>
      </c>
      <c r="O21" s="198">
        <v>175242</v>
      </c>
      <c r="P21" s="198">
        <v>596499</v>
      </c>
      <c r="Q21" s="593">
        <v>43822</v>
      </c>
      <c r="R21" s="198">
        <v>75500</v>
      </c>
      <c r="S21" s="198">
        <v>119322</v>
      </c>
      <c r="T21" s="531">
        <v>149652</v>
      </c>
      <c r="U21" s="531">
        <v>0</v>
      </c>
      <c r="V21" s="760">
        <v>3667315</v>
      </c>
    </row>
    <row r="22" spans="2:25" ht="20.100000000000001" customHeight="1" x14ac:dyDescent="0.25">
      <c r="B22" s="231" t="s">
        <v>466</v>
      </c>
      <c r="C22" s="149">
        <v>5915040</v>
      </c>
      <c r="D22" s="149">
        <v>10950691</v>
      </c>
      <c r="E22" s="376">
        <v>1259057</v>
      </c>
      <c r="F22" s="149">
        <v>1177625</v>
      </c>
      <c r="G22" s="149">
        <v>11054264</v>
      </c>
      <c r="H22" s="376">
        <v>2441894</v>
      </c>
      <c r="I22" s="532">
        <v>1698853</v>
      </c>
      <c r="J22" s="761">
        <v>34497424</v>
      </c>
      <c r="K22" s="144"/>
      <c r="L22" s="144"/>
      <c r="M22" s="231" t="s">
        <v>466</v>
      </c>
      <c r="N22" s="149">
        <v>4489708</v>
      </c>
      <c r="O22" s="149">
        <v>1789054</v>
      </c>
      <c r="P22" s="376">
        <v>6278762</v>
      </c>
      <c r="Q22" s="149">
        <v>762757</v>
      </c>
      <c r="R22" s="149">
        <v>989093</v>
      </c>
      <c r="S22" s="376">
        <v>1751850</v>
      </c>
      <c r="T22" s="532">
        <v>1949642</v>
      </c>
      <c r="U22" s="532">
        <v>0</v>
      </c>
      <c r="V22" s="761">
        <v>44477678</v>
      </c>
      <c r="X22" s="37"/>
      <c r="Y22" s="37"/>
    </row>
    <row r="23" spans="2:25" ht="20.100000000000001" customHeight="1" x14ac:dyDescent="0.25">
      <c r="B23" s="230" t="s">
        <v>0</v>
      </c>
      <c r="C23" s="198">
        <v>511890</v>
      </c>
      <c r="D23" s="198">
        <v>904258</v>
      </c>
      <c r="E23" s="198">
        <v>107287</v>
      </c>
      <c r="F23" s="593">
        <v>101992</v>
      </c>
      <c r="G23" s="198">
        <v>982137</v>
      </c>
      <c r="H23" s="198">
        <v>208895</v>
      </c>
      <c r="I23" s="531">
        <v>146250</v>
      </c>
      <c r="J23" s="760">
        <v>2962709</v>
      </c>
      <c r="K23" s="144"/>
      <c r="L23" s="144"/>
      <c r="M23" s="230" t="s">
        <v>0</v>
      </c>
      <c r="N23" s="198">
        <v>372884</v>
      </c>
      <c r="O23" s="198">
        <v>124042</v>
      </c>
      <c r="P23" s="198">
        <v>496926</v>
      </c>
      <c r="Q23" s="593">
        <v>58777</v>
      </c>
      <c r="R23" s="198">
        <v>84945</v>
      </c>
      <c r="S23" s="198">
        <v>143722</v>
      </c>
      <c r="T23" s="531">
        <v>130394</v>
      </c>
      <c r="U23" s="531">
        <v>0</v>
      </c>
      <c r="V23" s="760">
        <v>3733751</v>
      </c>
      <c r="X23" s="37"/>
      <c r="Y23" s="37"/>
    </row>
    <row r="24" spans="2:25" ht="20.100000000000001" customHeight="1" x14ac:dyDescent="0.25">
      <c r="B24" s="231" t="s">
        <v>1</v>
      </c>
      <c r="C24" s="149">
        <v>458544</v>
      </c>
      <c r="D24" s="149">
        <v>813866</v>
      </c>
      <c r="E24" s="376">
        <v>101094</v>
      </c>
      <c r="F24" s="149">
        <v>80985</v>
      </c>
      <c r="G24" s="149">
        <v>903155</v>
      </c>
      <c r="H24" s="376">
        <v>185795</v>
      </c>
      <c r="I24" s="532">
        <v>138202</v>
      </c>
      <c r="J24" s="761">
        <v>2681641</v>
      </c>
      <c r="K24" s="144"/>
      <c r="L24" s="144"/>
      <c r="M24" s="231" t="s">
        <v>1</v>
      </c>
      <c r="N24" s="149">
        <v>348516</v>
      </c>
      <c r="O24" s="149">
        <v>142545</v>
      </c>
      <c r="P24" s="376">
        <v>491061</v>
      </c>
      <c r="Q24" s="149">
        <v>58129</v>
      </c>
      <c r="R24" s="149">
        <v>85049</v>
      </c>
      <c r="S24" s="376">
        <v>143178</v>
      </c>
      <c r="T24" s="532">
        <v>168379</v>
      </c>
      <c r="U24" s="532">
        <v>0</v>
      </c>
      <c r="V24" s="761">
        <v>3484259</v>
      </c>
      <c r="X24" s="37"/>
      <c r="Y24" s="37"/>
    </row>
    <row r="25" spans="2:25" ht="20.100000000000001" customHeight="1" x14ac:dyDescent="0.25">
      <c r="B25" s="230" t="s">
        <v>2</v>
      </c>
      <c r="C25" s="198">
        <v>498025</v>
      </c>
      <c r="D25" s="198">
        <v>895857</v>
      </c>
      <c r="E25" s="198">
        <v>101468</v>
      </c>
      <c r="F25" s="593">
        <v>101982</v>
      </c>
      <c r="G25" s="198">
        <v>924791</v>
      </c>
      <c r="H25" s="198">
        <v>202816</v>
      </c>
      <c r="I25" s="531">
        <v>141137</v>
      </c>
      <c r="J25" s="760">
        <v>2866076</v>
      </c>
      <c r="K25" s="144"/>
      <c r="L25" s="144"/>
      <c r="M25" s="230" t="s">
        <v>2</v>
      </c>
      <c r="N25" s="198">
        <v>402721</v>
      </c>
      <c r="O25" s="198">
        <v>155223</v>
      </c>
      <c r="P25" s="198">
        <v>557944</v>
      </c>
      <c r="Q25" s="593">
        <v>71064</v>
      </c>
      <c r="R25" s="198">
        <v>87977</v>
      </c>
      <c r="S25" s="198">
        <v>159041</v>
      </c>
      <c r="T25" s="531">
        <v>190899</v>
      </c>
      <c r="U25" s="531">
        <v>0</v>
      </c>
      <c r="V25" s="760">
        <v>3773960</v>
      </c>
      <c r="X25" s="37"/>
      <c r="Y25" s="37"/>
    </row>
    <row r="26" spans="2:25" ht="20.100000000000001" customHeight="1" x14ac:dyDescent="0.25">
      <c r="B26" s="231" t="s">
        <v>3</v>
      </c>
      <c r="C26" s="149">
        <v>500672</v>
      </c>
      <c r="D26" s="149">
        <v>879967</v>
      </c>
      <c r="E26" s="376">
        <v>103693</v>
      </c>
      <c r="F26" s="149">
        <v>103605</v>
      </c>
      <c r="G26" s="149">
        <v>848013</v>
      </c>
      <c r="H26" s="376">
        <v>188602</v>
      </c>
      <c r="I26" s="532">
        <v>141402</v>
      </c>
      <c r="J26" s="761">
        <v>2765954</v>
      </c>
      <c r="K26" s="144"/>
      <c r="L26" s="144"/>
      <c r="M26" s="231" t="s">
        <v>3</v>
      </c>
      <c r="N26" s="149">
        <v>385921</v>
      </c>
      <c r="O26" s="149">
        <v>156159</v>
      </c>
      <c r="P26" s="376">
        <v>542080</v>
      </c>
      <c r="Q26" s="149">
        <v>57577</v>
      </c>
      <c r="R26" s="149">
        <v>90938</v>
      </c>
      <c r="S26" s="376">
        <v>148515</v>
      </c>
      <c r="T26" s="532">
        <v>229709</v>
      </c>
      <c r="U26" s="532">
        <v>0</v>
      </c>
      <c r="V26" s="761">
        <v>3686258</v>
      </c>
      <c r="X26" s="37"/>
      <c r="Y26" s="37"/>
    </row>
    <row r="27" spans="2:25" ht="20.100000000000001" customHeight="1" x14ac:dyDescent="0.25">
      <c r="B27" s="230" t="s">
        <v>4</v>
      </c>
      <c r="C27" s="198">
        <v>510641</v>
      </c>
      <c r="D27" s="198">
        <v>890797</v>
      </c>
      <c r="E27" s="198">
        <v>117969</v>
      </c>
      <c r="F27" s="593">
        <v>103639</v>
      </c>
      <c r="G27" s="198">
        <v>838120</v>
      </c>
      <c r="H27" s="198">
        <v>209996</v>
      </c>
      <c r="I27" s="531">
        <v>150468</v>
      </c>
      <c r="J27" s="760">
        <v>2821630</v>
      </c>
      <c r="K27" s="144"/>
      <c r="L27" s="144"/>
      <c r="M27" s="230" t="s">
        <v>4</v>
      </c>
      <c r="N27" s="198">
        <v>402734</v>
      </c>
      <c r="O27" s="198">
        <v>157326</v>
      </c>
      <c r="P27" s="198">
        <v>560060</v>
      </c>
      <c r="Q27" s="593">
        <v>75457</v>
      </c>
      <c r="R27" s="198">
        <v>94909</v>
      </c>
      <c r="S27" s="198">
        <v>170366</v>
      </c>
      <c r="T27" s="531">
        <v>234611</v>
      </c>
      <c r="U27" s="531">
        <v>0</v>
      </c>
      <c r="V27" s="760">
        <v>3786667</v>
      </c>
      <c r="X27" s="37"/>
      <c r="Y27" s="37"/>
    </row>
    <row r="28" spans="2:25" ht="20.100000000000001" customHeight="1" x14ac:dyDescent="0.25">
      <c r="B28" s="231" t="s">
        <v>5</v>
      </c>
      <c r="C28" s="149">
        <v>479731</v>
      </c>
      <c r="D28" s="149">
        <v>889429</v>
      </c>
      <c r="E28" s="376">
        <v>92893</v>
      </c>
      <c r="F28" s="149">
        <v>95553</v>
      </c>
      <c r="G28" s="149">
        <v>913193</v>
      </c>
      <c r="H28" s="376">
        <v>213705</v>
      </c>
      <c r="I28" s="532">
        <v>129088</v>
      </c>
      <c r="J28" s="761">
        <v>2813592</v>
      </c>
      <c r="K28" s="144"/>
      <c r="L28" s="144"/>
      <c r="M28" s="231" t="s">
        <v>5</v>
      </c>
      <c r="N28" s="149">
        <v>378853</v>
      </c>
      <c r="O28" s="149">
        <v>153610</v>
      </c>
      <c r="P28" s="376">
        <v>532463</v>
      </c>
      <c r="Q28" s="149">
        <v>63531</v>
      </c>
      <c r="R28" s="149">
        <v>89484</v>
      </c>
      <c r="S28" s="376">
        <v>153015</v>
      </c>
      <c r="T28" s="532">
        <v>195499</v>
      </c>
      <c r="U28" s="532">
        <v>0</v>
      </c>
      <c r="V28" s="761">
        <v>3694569</v>
      </c>
      <c r="X28" s="37"/>
      <c r="Y28" s="37"/>
    </row>
    <row r="29" spans="2:25" ht="20.100000000000001" customHeight="1" x14ac:dyDescent="0.25">
      <c r="B29" s="230" t="s">
        <v>60</v>
      </c>
      <c r="C29" s="198">
        <v>509363</v>
      </c>
      <c r="D29" s="198">
        <v>953529</v>
      </c>
      <c r="E29" s="198">
        <v>102182</v>
      </c>
      <c r="F29" s="593">
        <v>98784</v>
      </c>
      <c r="G29" s="198">
        <v>837773</v>
      </c>
      <c r="H29" s="198">
        <v>211989</v>
      </c>
      <c r="I29" s="531">
        <v>147990</v>
      </c>
      <c r="J29" s="760">
        <v>2861610</v>
      </c>
      <c r="K29" s="144"/>
      <c r="L29" s="144"/>
      <c r="M29" s="230" t="s">
        <v>60</v>
      </c>
      <c r="N29" s="198">
        <v>373300</v>
      </c>
      <c r="O29" s="198">
        <v>158325</v>
      </c>
      <c r="P29" s="198">
        <v>531625</v>
      </c>
      <c r="Q29" s="593">
        <v>63499</v>
      </c>
      <c r="R29" s="198">
        <v>86201</v>
      </c>
      <c r="S29" s="198">
        <v>149700</v>
      </c>
      <c r="T29" s="531">
        <v>184640</v>
      </c>
      <c r="U29" s="531">
        <v>0</v>
      </c>
      <c r="V29" s="760">
        <v>3727575</v>
      </c>
      <c r="X29" s="37"/>
      <c r="Y29" s="37"/>
    </row>
    <row r="30" spans="2:25" ht="20.100000000000001" customHeight="1" x14ac:dyDescent="0.25">
      <c r="B30" s="231" t="s">
        <v>61</v>
      </c>
      <c r="C30" s="149">
        <v>509028</v>
      </c>
      <c r="D30" s="149">
        <v>936511</v>
      </c>
      <c r="E30" s="376">
        <v>102669</v>
      </c>
      <c r="F30" s="149">
        <v>101998</v>
      </c>
      <c r="G30" s="149">
        <v>903117</v>
      </c>
      <c r="H30" s="376">
        <v>204651</v>
      </c>
      <c r="I30" s="532">
        <v>143239</v>
      </c>
      <c r="J30" s="761">
        <v>2901213</v>
      </c>
      <c r="K30" s="144"/>
      <c r="L30" s="144"/>
      <c r="M30" s="231" t="s">
        <v>61</v>
      </c>
      <c r="N30" s="149">
        <v>359330</v>
      </c>
      <c r="O30" s="149">
        <v>156577</v>
      </c>
      <c r="P30" s="376">
        <v>515907</v>
      </c>
      <c r="Q30" s="149">
        <v>61251</v>
      </c>
      <c r="R30" s="149">
        <v>81416</v>
      </c>
      <c r="S30" s="376">
        <v>142667</v>
      </c>
      <c r="T30" s="532">
        <v>189881</v>
      </c>
      <c r="U30" s="532">
        <v>0</v>
      </c>
      <c r="V30" s="761">
        <v>3749668</v>
      </c>
      <c r="X30" s="37"/>
      <c r="Y30" s="37"/>
    </row>
    <row r="31" spans="2:25" ht="20.100000000000001" customHeight="1" x14ac:dyDescent="0.25">
      <c r="B31" s="230" t="s">
        <v>62</v>
      </c>
      <c r="C31" s="198">
        <v>491683</v>
      </c>
      <c r="D31" s="198">
        <v>945532</v>
      </c>
      <c r="E31" s="198">
        <v>103191</v>
      </c>
      <c r="F31" s="593">
        <v>100751</v>
      </c>
      <c r="G31" s="198">
        <v>902895</v>
      </c>
      <c r="H31" s="198">
        <v>205053</v>
      </c>
      <c r="I31" s="531">
        <v>144343</v>
      </c>
      <c r="J31" s="760">
        <v>2893448</v>
      </c>
      <c r="K31" s="144"/>
      <c r="L31" s="144"/>
      <c r="M31" s="230" t="s">
        <v>62</v>
      </c>
      <c r="N31" s="198">
        <v>338009</v>
      </c>
      <c r="O31" s="198">
        <v>156373</v>
      </c>
      <c r="P31" s="198">
        <v>494382</v>
      </c>
      <c r="Q31" s="593">
        <v>65506</v>
      </c>
      <c r="R31" s="198">
        <v>75175</v>
      </c>
      <c r="S31" s="198">
        <v>140681</v>
      </c>
      <c r="T31" s="531">
        <v>98675</v>
      </c>
      <c r="U31" s="531">
        <v>0</v>
      </c>
      <c r="V31" s="760">
        <v>3627186</v>
      </c>
      <c r="X31" s="37"/>
      <c r="Y31" s="37"/>
    </row>
    <row r="32" spans="2:25" ht="20.100000000000001" customHeight="1" x14ac:dyDescent="0.25">
      <c r="B32" s="231" t="s">
        <v>63</v>
      </c>
      <c r="C32" s="149">
        <v>504803</v>
      </c>
      <c r="D32" s="149">
        <v>973905</v>
      </c>
      <c r="E32" s="376">
        <v>118920</v>
      </c>
      <c r="F32" s="149">
        <v>97924</v>
      </c>
      <c r="G32" s="149">
        <v>1007697</v>
      </c>
      <c r="H32" s="376">
        <v>218664</v>
      </c>
      <c r="I32" s="532">
        <v>157767</v>
      </c>
      <c r="J32" s="761">
        <v>3079680</v>
      </c>
      <c r="K32" s="144"/>
      <c r="L32" s="144"/>
      <c r="M32" s="231" t="s">
        <v>63</v>
      </c>
      <c r="N32" s="149">
        <v>351116</v>
      </c>
      <c r="O32" s="149">
        <v>157682</v>
      </c>
      <c r="P32" s="376">
        <v>508798</v>
      </c>
      <c r="Q32" s="149">
        <v>66856</v>
      </c>
      <c r="R32" s="149">
        <v>74687</v>
      </c>
      <c r="S32" s="376">
        <v>141543</v>
      </c>
      <c r="T32" s="532">
        <v>110535</v>
      </c>
      <c r="U32" s="532">
        <v>0</v>
      </c>
      <c r="V32" s="761">
        <v>3840556</v>
      </c>
      <c r="X32" s="37"/>
      <c r="Y32" s="37"/>
    </row>
    <row r="33" spans="2:25" ht="20.100000000000001" customHeight="1" x14ac:dyDescent="0.25">
      <c r="B33" s="230" t="s">
        <v>64</v>
      </c>
      <c r="C33" s="198">
        <v>460661</v>
      </c>
      <c r="D33" s="198">
        <v>925365</v>
      </c>
      <c r="E33" s="198">
        <v>108444</v>
      </c>
      <c r="F33" s="593">
        <v>95007</v>
      </c>
      <c r="G33" s="198">
        <v>970346</v>
      </c>
      <c r="H33" s="198">
        <v>202532</v>
      </c>
      <c r="I33" s="531">
        <v>132596</v>
      </c>
      <c r="J33" s="760">
        <v>2894951</v>
      </c>
      <c r="K33" s="144"/>
      <c r="L33" s="144"/>
      <c r="M33" s="230" t="s">
        <v>64</v>
      </c>
      <c r="N33" s="198">
        <v>368568</v>
      </c>
      <c r="O33" s="198">
        <v>136490</v>
      </c>
      <c r="P33" s="198">
        <v>505058</v>
      </c>
      <c r="Q33" s="593">
        <v>59694</v>
      </c>
      <c r="R33" s="198">
        <v>69701</v>
      </c>
      <c r="S33" s="198">
        <v>129395</v>
      </c>
      <c r="T33" s="531">
        <v>107950</v>
      </c>
      <c r="U33" s="531">
        <v>0</v>
      </c>
      <c r="V33" s="760">
        <v>3637354</v>
      </c>
      <c r="X33" s="37"/>
      <c r="Y33" s="37"/>
    </row>
    <row r="34" spans="2:25" ht="20.100000000000001" customHeight="1" x14ac:dyDescent="0.25">
      <c r="B34" s="231" t="s">
        <v>65</v>
      </c>
      <c r="C34" s="149">
        <v>479999</v>
      </c>
      <c r="D34" s="149">
        <v>941675</v>
      </c>
      <c r="E34" s="376">
        <v>99247</v>
      </c>
      <c r="F34" s="149">
        <v>95405</v>
      </c>
      <c r="G34" s="149">
        <v>1023027</v>
      </c>
      <c r="H34" s="376">
        <v>189196</v>
      </c>
      <c r="I34" s="532">
        <v>126371</v>
      </c>
      <c r="J34" s="761">
        <v>2954920</v>
      </c>
      <c r="K34" s="144"/>
      <c r="L34" s="144"/>
      <c r="M34" s="231" t="s">
        <v>65</v>
      </c>
      <c r="N34" s="149">
        <v>407756</v>
      </c>
      <c r="O34" s="149">
        <v>134702</v>
      </c>
      <c r="P34" s="376">
        <v>542458</v>
      </c>
      <c r="Q34" s="149">
        <v>61416</v>
      </c>
      <c r="R34" s="149">
        <v>68611</v>
      </c>
      <c r="S34" s="376">
        <v>130027</v>
      </c>
      <c r="T34" s="532">
        <v>108470</v>
      </c>
      <c r="U34" s="532">
        <v>0</v>
      </c>
      <c r="V34" s="761">
        <v>3735875</v>
      </c>
      <c r="X34" s="37"/>
      <c r="Y34" s="37"/>
    </row>
    <row r="35" spans="2:25" s="127" customFormat="1" ht="20.100000000000001" customHeight="1" x14ac:dyDescent="0.25">
      <c r="B35" s="230" t="s">
        <v>414</v>
      </c>
      <c r="C35" s="198">
        <v>6116080</v>
      </c>
      <c r="D35" s="198">
        <v>10888815</v>
      </c>
      <c r="E35" s="198">
        <v>1444737</v>
      </c>
      <c r="F35" s="593">
        <v>1106644</v>
      </c>
      <c r="G35" s="198">
        <v>11535016</v>
      </c>
      <c r="H35" s="198">
        <v>2408583</v>
      </c>
      <c r="I35" s="531">
        <v>1573450</v>
      </c>
      <c r="J35" s="760">
        <v>35073325</v>
      </c>
      <c r="K35" s="144"/>
      <c r="L35" s="144"/>
      <c r="M35" s="230">
        <v>2013</v>
      </c>
      <c r="N35" s="198">
        <v>3980334</v>
      </c>
      <c r="O35" s="198">
        <v>1596955</v>
      </c>
      <c r="P35" s="198">
        <v>5577289</v>
      </c>
      <c r="Q35" s="593">
        <v>581531</v>
      </c>
      <c r="R35" s="198">
        <v>1030301</v>
      </c>
      <c r="S35" s="198">
        <v>1611832</v>
      </c>
      <c r="T35" s="531">
        <v>1391835</v>
      </c>
      <c r="U35" s="531">
        <v>0</v>
      </c>
      <c r="V35" s="760">
        <v>43654281</v>
      </c>
      <c r="X35" s="37"/>
      <c r="Y35" s="37"/>
    </row>
    <row r="36" spans="2:25" s="127" customFormat="1" ht="20.100000000000001" customHeight="1" x14ac:dyDescent="0.25">
      <c r="B36" s="231" t="s">
        <v>0</v>
      </c>
      <c r="C36" s="149">
        <v>521751</v>
      </c>
      <c r="D36" s="149">
        <v>922066</v>
      </c>
      <c r="E36" s="376">
        <v>110875</v>
      </c>
      <c r="F36" s="149">
        <v>98495</v>
      </c>
      <c r="G36" s="149">
        <v>1033621</v>
      </c>
      <c r="H36" s="376">
        <v>207385</v>
      </c>
      <c r="I36" s="532">
        <v>118061</v>
      </c>
      <c r="J36" s="761">
        <v>3012254</v>
      </c>
      <c r="K36" s="144"/>
      <c r="L36" s="144"/>
      <c r="M36" s="231" t="s">
        <v>0</v>
      </c>
      <c r="N36" s="149">
        <v>305460</v>
      </c>
      <c r="O36" s="149">
        <v>124914</v>
      </c>
      <c r="P36" s="376">
        <v>430374</v>
      </c>
      <c r="Q36" s="149">
        <v>64580</v>
      </c>
      <c r="R36" s="149">
        <v>68578</v>
      </c>
      <c r="S36" s="376">
        <v>133158</v>
      </c>
      <c r="T36" s="532">
        <v>113022</v>
      </c>
      <c r="U36" s="532">
        <v>0</v>
      </c>
      <c r="V36" s="761">
        <v>3688808</v>
      </c>
      <c r="X36" s="37"/>
      <c r="Y36" s="37"/>
    </row>
    <row r="37" spans="2:25" s="127" customFormat="1" ht="20.100000000000001" customHeight="1" x14ac:dyDescent="0.25">
      <c r="B37" s="230" t="s">
        <v>1</v>
      </c>
      <c r="C37" s="198">
        <v>469659</v>
      </c>
      <c r="D37" s="198">
        <v>842818</v>
      </c>
      <c r="E37" s="198">
        <v>111277</v>
      </c>
      <c r="F37" s="593">
        <v>83454</v>
      </c>
      <c r="G37" s="198">
        <v>943740</v>
      </c>
      <c r="H37" s="198">
        <v>188578</v>
      </c>
      <c r="I37" s="531">
        <v>105074</v>
      </c>
      <c r="J37" s="760">
        <v>2744600</v>
      </c>
      <c r="K37" s="144"/>
      <c r="L37" s="144"/>
      <c r="M37" s="230" t="s">
        <v>1</v>
      </c>
      <c r="N37" s="198">
        <v>281258</v>
      </c>
      <c r="O37" s="198">
        <v>119500</v>
      </c>
      <c r="P37" s="198">
        <v>400758</v>
      </c>
      <c r="Q37" s="593">
        <v>43001</v>
      </c>
      <c r="R37" s="198">
        <v>78841</v>
      </c>
      <c r="S37" s="198">
        <v>121842</v>
      </c>
      <c r="T37" s="531">
        <v>102369</v>
      </c>
      <c r="U37" s="531">
        <v>0</v>
      </c>
      <c r="V37" s="760">
        <v>3369569</v>
      </c>
      <c r="X37" s="37"/>
      <c r="Y37" s="37"/>
    </row>
    <row r="38" spans="2:25" s="127" customFormat="1" ht="20.100000000000001" customHeight="1" x14ac:dyDescent="0.25">
      <c r="B38" s="231" t="s">
        <v>2</v>
      </c>
      <c r="C38" s="149">
        <v>459489</v>
      </c>
      <c r="D38" s="149">
        <v>898420</v>
      </c>
      <c r="E38" s="376">
        <v>114976</v>
      </c>
      <c r="F38" s="149">
        <v>90194</v>
      </c>
      <c r="G38" s="149">
        <v>1013048</v>
      </c>
      <c r="H38" s="376">
        <v>199862</v>
      </c>
      <c r="I38" s="532">
        <v>126600</v>
      </c>
      <c r="J38" s="761">
        <v>2902589</v>
      </c>
      <c r="K38" s="144"/>
      <c r="L38" s="144"/>
      <c r="M38" s="231" t="s">
        <v>2</v>
      </c>
      <c r="N38" s="149">
        <v>305417</v>
      </c>
      <c r="O38" s="149">
        <v>127637</v>
      </c>
      <c r="P38" s="376">
        <v>433054</v>
      </c>
      <c r="Q38" s="149">
        <v>44922</v>
      </c>
      <c r="R38" s="149">
        <v>80317</v>
      </c>
      <c r="S38" s="376">
        <v>125239</v>
      </c>
      <c r="T38" s="532">
        <v>124874</v>
      </c>
      <c r="U38" s="532">
        <v>0</v>
      </c>
      <c r="V38" s="761">
        <v>3585756</v>
      </c>
      <c r="X38" s="37"/>
      <c r="Y38" s="37"/>
    </row>
    <row r="39" spans="2:25" s="127" customFormat="1" ht="20.100000000000001" customHeight="1" x14ac:dyDescent="0.25">
      <c r="B39" s="230" t="s">
        <v>3</v>
      </c>
      <c r="C39" s="198">
        <v>488491</v>
      </c>
      <c r="D39" s="198">
        <v>878715</v>
      </c>
      <c r="E39" s="198">
        <v>124763</v>
      </c>
      <c r="F39" s="593">
        <v>92859</v>
      </c>
      <c r="G39" s="198">
        <v>960883</v>
      </c>
      <c r="H39" s="198">
        <v>196039</v>
      </c>
      <c r="I39" s="531">
        <v>136222</v>
      </c>
      <c r="J39" s="760">
        <v>2877972</v>
      </c>
      <c r="K39" s="144"/>
      <c r="L39" s="144"/>
      <c r="M39" s="230" t="s">
        <v>3</v>
      </c>
      <c r="N39" s="198">
        <v>302969</v>
      </c>
      <c r="O39" s="198">
        <v>152672</v>
      </c>
      <c r="P39" s="198">
        <v>455641</v>
      </c>
      <c r="Q39" s="593">
        <v>48421</v>
      </c>
      <c r="R39" s="198">
        <v>86909</v>
      </c>
      <c r="S39" s="198">
        <v>135330</v>
      </c>
      <c r="T39" s="531">
        <v>127365</v>
      </c>
      <c r="U39" s="531">
        <v>0</v>
      </c>
      <c r="V39" s="760">
        <v>3596308</v>
      </c>
      <c r="W39" s="422"/>
      <c r="X39" s="37"/>
      <c r="Y39" s="37"/>
    </row>
    <row r="40" spans="2:25" s="127" customFormat="1" ht="20.100000000000001" customHeight="1" x14ac:dyDescent="0.25">
      <c r="B40" s="231" t="s">
        <v>4</v>
      </c>
      <c r="C40" s="149">
        <v>537293</v>
      </c>
      <c r="D40" s="149">
        <v>900448</v>
      </c>
      <c r="E40" s="376">
        <v>131946</v>
      </c>
      <c r="F40" s="149">
        <v>95379</v>
      </c>
      <c r="G40" s="149">
        <v>925986</v>
      </c>
      <c r="H40" s="376">
        <v>213190</v>
      </c>
      <c r="I40" s="532">
        <v>117956</v>
      </c>
      <c r="J40" s="761">
        <v>2922198</v>
      </c>
      <c r="K40" s="144"/>
      <c r="L40" s="144"/>
      <c r="M40" s="231" t="s">
        <v>4</v>
      </c>
      <c r="N40" s="149">
        <v>325326</v>
      </c>
      <c r="O40" s="149">
        <v>147118</v>
      </c>
      <c r="P40" s="376">
        <v>472444</v>
      </c>
      <c r="Q40" s="149">
        <v>51386</v>
      </c>
      <c r="R40" s="149">
        <v>91540</v>
      </c>
      <c r="S40" s="376">
        <v>142926</v>
      </c>
      <c r="T40" s="532">
        <v>126472</v>
      </c>
      <c r="U40" s="532">
        <v>0</v>
      </c>
      <c r="V40" s="761">
        <v>3664040</v>
      </c>
      <c r="X40" s="37"/>
      <c r="Y40" s="37"/>
    </row>
    <row r="41" spans="2:25" s="127" customFormat="1" ht="20.100000000000001" customHeight="1" x14ac:dyDescent="0.25">
      <c r="B41" s="230" t="s">
        <v>5</v>
      </c>
      <c r="C41" s="198">
        <v>528486</v>
      </c>
      <c r="D41" s="198">
        <v>891593</v>
      </c>
      <c r="E41" s="198">
        <v>96900</v>
      </c>
      <c r="F41" s="593">
        <v>89027</v>
      </c>
      <c r="G41" s="198">
        <v>890749</v>
      </c>
      <c r="H41" s="198">
        <v>200013</v>
      </c>
      <c r="I41" s="531">
        <v>134641</v>
      </c>
      <c r="J41" s="760">
        <v>2831409</v>
      </c>
      <c r="K41" s="144"/>
      <c r="L41" s="144"/>
      <c r="M41" s="230" t="s">
        <v>5</v>
      </c>
      <c r="N41" s="198">
        <v>301929</v>
      </c>
      <c r="O41" s="198">
        <v>138820</v>
      </c>
      <c r="P41" s="198">
        <v>440749</v>
      </c>
      <c r="Q41" s="593">
        <v>50396</v>
      </c>
      <c r="R41" s="198">
        <v>85240</v>
      </c>
      <c r="S41" s="198">
        <v>135636</v>
      </c>
      <c r="T41" s="531">
        <v>116537</v>
      </c>
      <c r="U41" s="531">
        <v>0</v>
      </c>
      <c r="V41" s="760">
        <v>3524331</v>
      </c>
      <c r="X41" s="37"/>
      <c r="Y41" s="37"/>
    </row>
    <row r="42" spans="2:25" s="127" customFormat="1" ht="20.100000000000001" customHeight="1" x14ac:dyDescent="0.25">
      <c r="B42" s="231" t="s">
        <v>60</v>
      </c>
      <c r="C42" s="149">
        <v>530280</v>
      </c>
      <c r="D42" s="149">
        <v>942027</v>
      </c>
      <c r="E42" s="376">
        <v>113675</v>
      </c>
      <c r="F42" s="149">
        <v>93540</v>
      </c>
      <c r="G42" s="149">
        <v>931683</v>
      </c>
      <c r="H42" s="376">
        <v>204839</v>
      </c>
      <c r="I42" s="532">
        <v>131680</v>
      </c>
      <c r="J42" s="761">
        <v>2947724</v>
      </c>
      <c r="K42" s="144"/>
      <c r="L42" s="144"/>
      <c r="M42" s="231" t="s">
        <v>60</v>
      </c>
      <c r="N42" s="149">
        <v>364114</v>
      </c>
      <c r="O42" s="149">
        <v>141452</v>
      </c>
      <c r="P42" s="376">
        <v>505566</v>
      </c>
      <c r="Q42" s="149">
        <v>42620</v>
      </c>
      <c r="R42" s="149">
        <v>84796</v>
      </c>
      <c r="S42" s="376">
        <v>127416</v>
      </c>
      <c r="T42" s="532">
        <v>123879</v>
      </c>
      <c r="U42" s="532">
        <v>0</v>
      </c>
      <c r="V42" s="761">
        <v>3704585</v>
      </c>
      <c r="X42" s="37"/>
      <c r="Y42" s="37"/>
    </row>
    <row r="43" spans="2:25" s="127" customFormat="1" ht="20.100000000000001" customHeight="1" x14ac:dyDescent="0.25">
      <c r="B43" s="230" t="s">
        <v>61</v>
      </c>
      <c r="C43" s="198">
        <v>550629</v>
      </c>
      <c r="D43" s="198">
        <v>961666</v>
      </c>
      <c r="E43" s="198">
        <v>136694</v>
      </c>
      <c r="F43" s="593">
        <v>98340</v>
      </c>
      <c r="G43" s="198">
        <v>942515</v>
      </c>
      <c r="H43" s="198">
        <v>199904</v>
      </c>
      <c r="I43" s="531">
        <v>145633</v>
      </c>
      <c r="J43" s="760">
        <v>3035381</v>
      </c>
      <c r="K43" s="144"/>
      <c r="L43" s="144"/>
      <c r="M43" s="230" t="s">
        <v>61</v>
      </c>
      <c r="N43" s="198">
        <v>366019</v>
      </c>
      <c r="O43" s="198">
        <v>151925</v>
      </c>
      <c r="P43" s="198">
        <v>517944</v>
      </c>
      <c r="Q43" s="593">
        <v>53926</v>
      </c>
      <c r="R43" s="198">
        <v>92273</v>
      </c>
      <c r="S43" s="198">
        <v>146199</v>
      </c>
      <c r="T43" s="531">
        <v>115624</v>
      </c>
      <c r="U43" s="531">
        <v>0</v>
      </c>
      <c r="V43" s="760">
        <v>3815148</v>
      </c>
      <c r="X43" s="37"/>
      <c r="Y43" s="37"/>
    </row>
    <row r="44" spans="2:25" s="127" customFormat="1" ht="20.100000000000001" customHeight="1" x14ac:dyDescent="0.25">
      <c r="B44" s="231" t="s">
        <v>62</v>
      </c>
      <c r="C44" s="149">
        <v>496944</v>
      </c>
      <c r="D44" s="149">
        <v>902444</v>
      </c>
      <c r="E44" s="376">
        <v>131497</v>
      </c>
      <c r="F44" s="149">
        <v>91992</v>
      </c>
      <c r="G44" s="149">
        <v>865295</v>
      </c>
      <c r="H44" s="376">
        <v>207397</v>
      </c>
      <c r="I44" s="532">
        <v>122303</v>
      </c>
      <c r="J44" s="761">
        <v>2817872</v>
      </c>
      <c r="K44" s="144"/>
      <c r="L44" s="144"/>
      <c r="M44" s="231" t="s">
        <v>62</v>
      </c>
      <c r="N44" s="149">
        <v>344750</v>
      </c>
      <c r="O44" s="149">
        <v>127511</v>
      </c>
      <c r="P44" s="376">
        <v>472261</v>
      </c>
      <c r="Q44" s="149">
        <v>46222</v>
      </c>
      <c r="R44" s="149">
        <v>94021</v>
      </c>
      <c r="S44" s="376">
        <v>140243</v>
      </c>
      <c r="T44" s="532">
        <v>107522</v>
      </c>
      <c r="U44" s="532">
        <v>0</v>
      </c>
      <c r="V44" s="761">
        <v>3537898</v>
      </c>
      <c r="X44" s="37"/>
      <c r="Y44" s="37"/>
    </row>
    <row r="45" spans="2:25" s="127" customFormat="1" ht="20.100000000000001" customHeight="1" x14ac:dyDescent="0.25">
      <c r="B45" s="230" t="s">
        <v>63</v>
      </c>
      <c r="C45" s="198">
        <v>522546</v>
      </c>
      <c r="D45" s="198">
        <v>935139</v>
      </c>
      <c r="E45" s="198">
        <v>129711</v>
      </c>
      <c r="F45" s="593">
        <v>95281</v>
      </c>
      <c r="G45" s="198">
        <v>985437</v>
      </c>
      <c r="H45" s="198">
        <v>216094</v>
      </c>
      <c r="I45" s="531">
        <v>155952</v>
      </c>
      <c r="J45" s="760">
        <v>3040160</v>
      </c>
      <c r="K45" s="144"/>
      <c r="L45" s="144"/>
      <c r="M45" s="230" t="s">
        <v>63</v>
      </c>
      <c r="N45" s="198">
        <v>346273</v>
      </c>
      <c r="O45" s="198">
        <v>146011</v>
      </c>
      <c r="P45" s="198">
        <v>492284</v>
      </c>
      <c r="Q45" s="593">
        <v>44063</v>
      </c>
      <c r="R45" s="198">
        <v>90919</v>
      </c>
      <c r="S45" s="198">
        <v>134982</v>
      </c>
      <c r="T45" s="531">
        <v>122319</v>
      </c>
      <c r="U45" s="531">
        <v>0</v>
      </c>
      <c r="V45" s="760">
        <v>3789745</v>
      </c>
      <c r="X45" s="37"/>
      <c r="Y45" s="37"/>
    </row>
    <row r="46" spans="2:25" s="127" customFormat="1" ht="20.100000000000001" customHeight="1" x14ac:dyDescent="0.25">
      <c r="B46" s="231" t="s">
        <v>64</v>
      </c>
      <c r="C46" s="149">
        <v>515256</v>
      </c>
      <c r="D46" s="149">
        <v>905002</v>
      </c>
      <c r="E46" s="376">
        <v>136701</v>
      </c>
      <c r="F46" s="149">
        <v>89535</v>
      </c>
      <c r="G46" s="149">
        <v>1016669</v>
      </c>
      <c r="H46" s="376">
        <v>192637</v>
      </c>
      <c r="I46" s="532">
        <v>137651</v>
      </c>
      <c r="J46" s="761">
        <v>2993451</v>
      </c>
      <c r="K46" s="144"/>
      <c r="L46" s="144"/>
      <c r="M46" s="231" t="s">
        <v>64</v>
      </c>
      <c r="N46" s="149">
        <v>353698</v>
      </c>
      <c r="O46" s="149">
        <v>119098</v>
      </c>
      <c r="P46" s="376">
        <v>472796</v>
      </c>
      <c r="Q46" s="149">
        <v>47641</v>
      </c>
      <c r="R46" s="149">
        <v>89768</v>
      </c>
      <c r="S46" s="376">
        <v>137409</v>
      </c>
      <c r="T46" s="532">
        <v>111635</v>
      </c>
      <c r="U46" s="532">
        <v>0</v>
      </c>
      <c r="V46" s="761">
        <v>3715291</v>
      </c>
      <c r="X46" s="37"/>
      <c r="Y46" s="37"/>
    </row>
    <row r="47" spans="2:25" s="127" customFormat="1" ht="20.100000000000001" customHeight="1" x14ac:dyDescent="0.25">
      <c r="B47" s="230" t="s">
        <v>65</v>
      </c>
      <c r="C47" s="198">
        <v>495256</v>
      </c>
      <c r="D47" s="198">
        <v>908477</v>
      </c>
      <c r="E47" s="198">
        <v>105722</v>
      </c>
      <c r="F47" s="593">
        <v>88548</v>
      </c>
      <c r="G47" s="198">
        <v>1025390</v>
      </c>
      <c r="H47" s="198">
        <v>182645</v>
      </c>
      <c r="I47" s="531">
        <v>141677</v>
      </c>
      <c r="J47" s="760">
        <v>2947715</v>
      </c>
      <c r="K47" s="144"/>
      <c r="L47" s="144"/>
      <c r="M47" s="230" t="s">
        <v>65</v>
      </c>
      <c r="N47" s="198">
        <v>383121</v>
      </c>
      <c r="O47" s="198">
        <v>100297</v>
      </c>
      <c r="P47" s="198">
        <v>483418</v>
      </c>
      <c r="Q47" s="593">
        <v>44353</v>
      </c>
      <c r="R47" s="198">
        <v>87099</v>
      </c>
      <c r="S47" s="198">
        <v>131452</v>
      </c>
      <c r="T47" s="531">
        <v>100217</v>
      </c>
      <c r="U47" s="531">
        <v>0</v>
      </c>
      <c r="V47" s="760">
        <v>3662802</v>
      </c>
      <c r="X47" s="37"/>
      <c r="Y47" s="37"/>
    </row>
    <row r="48" spans="2:25" s="127" customFormat="1" ht="20.100000000000001" customHeight="1" x14ac:dyDescent="0.25">
      <c r="B48" s="231" t="s">
        <v>429</v>
      </c>
      <c r="C48" s="149">
        <v>6155583</v>
      </c>
      <c r="D48" s="149">
        <v>10508433</v>
      </c>
      <c r="E48" s="376">
        <v>1711043</v>
      </c>
      <c r="F48" s="149">
        <v>1332802</v>
      </c>
      <c r="G48" s="149">
        <v>10389512</v>
      </c>
      <c r="H48" s="376">
        <v>2494020</v>
      </c>
      <c r="I48" s="532">
        <v>1664278</v>
      </c>
      <c r="J48" s="761">
        <v>34255671</v>
      </c>
      <c r="K48" s="144"/>
      <c r="L48" s="144"/>
      <c r="M48" s="231" t="s">
        <v>429</v>
      </c>
      <c r="N48" s="149">
        <v>3399009</v>
      </c>
      <c r="O48" s="149">
        <v>1535098</v>
      </c>
      <c r="P48" s="376">
        <v>4934107</v>
      </c>
      <c r="Q48" s="149">
        <v>913352</v>
      </c>
      <c r="R48" s="149">
        <v>817018</v>
      </c>
      <c r="S48" s="376">
        <v>1730370</v>
      </c>
      <c r="T48" s="532">
        <v>1110440</v>
      </c>
      <c r="U48" s="532">
        <v>1412</v>
      </c>
      <c r="V48" s="761">
        <v>42032000</v>
      </c>
      <c r="X48" s="37"/>
      <c r="Y48" s="37"/>
    </row>
    <row r="49" spans="2:25" s="127" customFormat="1" ht="20.100000000000001" customHeight="1" x14ac:dyDescent="0.25">
      <c r="B49" s="230">
        <v>2011</v>
      </c>
      <c r="C49" s="198">
        <v>6255859</v>
      </c>
      <c r="D49" s="198">
        <v>10865592</v>
      </c>
      <c r="E49" s="198">
        <v>4312269</v>
      </c>
      <c r="F49" s="593">
        <v>1371552</v>
      </c>
      <c r="G49" s="198">
        <v>9790266</v>
      </c>
      <c r="H49" s="198">
        <v>2819848</v>
      </c>
      <c r="I49" s="531">
        <v>1922955</v>
      </c>
      <c r="J49" s="760">
        <v>37338341</v>
      </c>
      <c r="K49" s="144"/>
      <c r="L49" s="144"/>
      <c r="M49" s="230">
        <v>2011</v>
      </c>
      <c r="N49" s="198">
        <v>2884747</v>
      </c>
      <c r="O49" s="198">
        <v>1530193</v>
      </c>
      <c r="P49" s="198">
        <v>4414940</v>
      </c>
      <c r="Q49" s="593">
        <v>1024071</v>
      </c>
      <c r="R49" s="198">
        <v>847247</v>
      </c>
      <c r="S49" s="198">
        <v>1871318</v>
      </c>
      <c r="T49" s="531">
        <v>3736360</v>
      </c>
      <c r="U49" s="531">
        <v>15354</v>
      </c>
      <c r="V49" s="760">
        <v>47376313</v>
      </c>
      <c r="X49" s="37"/>
      <c r="Y49" s="37"/>
    </row>
    <row r="50" spans="2:25" s="127" customFormat="1" ht="20.100000000000001" customHeight="1" x14ac:dyDescent="0.25">
      <c r="B50" s="231">
        <v>2010</v>
      </c>
      <c r="C50" s="149">
        <v>6024206</v>
      </c>
      <c r="D50" s="149">
        <v>11003205</v>
      </c>
      <c r="E50" s="376">
        <v>6362042</v>
      </c>
      <c r="F50" s="149">
        <v>1327685</v>
      </c>
      <c r="G50" s="149">
        <v>9029713</v>
      </c>
      <c r="H50" s="376">
        <v>2614346</v>
      </c>
      <c r="I50" s="532">
        <v>1817291</v>
      </c>
      <c r="J50" s="761">
        <v>38178488</v>
      </c>
      <c r="K50" s="144"/>
      <c r="L50" s="144"/>
      <c r="M50" s="231">
        <v>2010</v>
      </c>
      <c r="N50" s="149">
        <v>2630149</v>
      </c>
      <c r="O50" s="149">
        <v>1271096</v>
      </c>
      <c r="P50" s="376">
        <v>3901245</v>
      </c>
      <c r="Q50" s="149">
        <v>937782</v>
      </c>
      <c r="R50" s="149">
        <v>953709</v>
      </c>
      <c r="S50" s="376">
        <v>1891491</v>
      </c>
      <c r="T50" s="532">
        <v>3178842</v>
      </c>
      <c r="U50" s="532">
        <v>15496</v>
      </c>
      <c r="V50" s="761">
        <v>47165562</v>
      </c>
      <c r="X50" s="37"/>
      <c r="Y50" s="37"/>
    </row>
    <row r="51" spans="2:25" s="127" customFormat="1" ht="20.100000000000001" customHeight="1" x14ac:dyDescent="0.25">
      <c r="B51" s="230">
        <v>2009</v>
      </c>
      <c r="C51" s="198">
        <v>5988183</v>
      </c>
      <c r="D51" s="198">
        <v>11362033</v>
      </c>
      <c r="E51" s="198">
        <v>7266820</v>
      </c>
      <c r="F51" s="593">
        <v>1328602</v>
      </c>
      <c r="G51" s="198">
        <v>9472008</v>
      </c>
      <c r="H51" s="198">
        <v>2499701</v>
      </c>
      <c r="I51" s="531">
        <v>1726541</v>
      </c>
      <c r="J51" s="760">
        <v>39643888</v>
      </c>
      <c r="K51" s="144"/>
      <c r="L51" s="144"/>
      <c r="M51" s="230">
        <v>2009</v>
      </c>
      <c r="N51" s="198">
        <v>2399520</v>
      </c>
      <c r="O51" s="198">
        <v>1390451</v>
      </c>
      <c r="P51" s="198">
        <v>3789971</v>
      </c>
      <c r="Q51" s="593">
        <v>1093438</v>
      </c>
      <c r="R51" s="198">
        <v>1168139</v>
      </c>
      <c r="S51" s="198">
        <v>2261577</v>
      </c>
      <c r="T51" s="531">
        <v>3001844</v>
      </c>
      <c r="U51" s="531">
        <v>14562</v>
      </c>
      <c r="V51" s="760">
        <v>48711842</v>
      </c>
      <c r="X51" s="37"/>
      <c r="Y51" s="37"/>
    </row>
    <row r="52" spans="2:25" ht="6.75" customHeight="1" thickBot="1" x14ac:dyDescent="0.3">
      <c r="B52" s="232"/>
      <c r="C52" s="373"/>
      <c r="D52" s="226"/>
      <c r="E52" s="234"/>
      <c r="F52" s="226"/>
      <c r="G52" s="226"/>
      <c r="H52" s="234"/>
      <c r="I52" s="236"/>
      <c r="J52" s="227"/>
      <c r="K52" s="144"/>
      <c r="L52" s="144"/>
      <c r="M52" s="232"/>
      <c r="N52" s="228"/>
      <c r="O52" s="228"/>
      <c r="P52" s="375"/>
      <c r="Q52" s="228"/>
      <c r="R52" s="226"/>
      <c r="S52" s="374"/>
      <c r="T52" s="234"/>
      <c r="U52" s="234"/>
      <c r="V52" s="227"/>
    </row>
    <row r="53" spans="2:25" ht="3" customHeight="1" x14ac:dyDescent="0.25">
      <c r="B53" s="372"/>
      <c r="C53" s="147"/>
      <c r="D53" s="147"/>
      <c r="E53" s="147"/>
      <c r="F53" s="147"/>
      <c r="G53" s="147"/>
      <c r="H53" s="147"/>
      <c r="I53" s="147"/>
      <c r="J53" s="148"/>
      <c r="K53" s="144"/>
      <c r="L53" s="144"/>
      <c r="M53" s="372"/>
      <c r="N53" s="149"/>
      <c r="O53" s="149"/>
      <c r="P53" s="146"/>
      <c r="Q53" s="149"/>
      <c r="R53" s="147"/>
      <c r="S53" s="148"/>
      <c r="T53" s="147"/>
      <c r="U53" s="147"/>
      <c r="V53" s="148"/>
    </row>
    <row r="54" spans="2:25" ht="3.75" customHeight="1" x14ac:dyDescent="0.25">
      <c r="B54" s="372"/>
      <c r="C54" s="147"/>
      <c r="D54" s="147"/>
      <c r="E54" s="147"/>
      <c r="F54" s="147"/>
      <c r="G54" s="147"/>
      <c r="H54" s="147"/>
      <c r="I54" s="147"/>
      <c r="J54" s="148"/>
      <c r="K54" s="144"/>
      <c r="L54" s="144"/>
      <c r="M54" s="372"/>
      <c r="N54" s="149"/>
      <c r="O54" s="149"/>
      <c r="P54" s="146"/>
      <c r="Q54" s="149"/>
      <c r="R54" s="147"/>
      <c r="S54" s="148"/>
      <c r="T54" s="147"/>
      <c r="U54" s="147"/>
      <c r="V54" s="148"/>
    </row>
    <row r="55" spans="2:25" ht="19.5" customHeight="1" x14ac:dyDescent="0.25">
      <c r="B55" s="76"/>
      <c r="J55" s="435" t="s">
        <v>342</v>
      </c>
      <c r="K55" s="137"/>
      <c r="L55" s="137"/>
      <c r="M55" s="76" t="s">
        <v>366</v>
      </c>
      <c r="V55" s="435" t="s">
        <v>343</v>
      </c>
    </row>
    <row r="56" spans="2:25" ht="26.25" customHeight="1" x14ac:dyDescent="0.25">
      <c r="B56" s="55"/>
      <c r="M56" s="924" t="s">
        <v>568</v>
      </c>
      <c r="N56" s="924"/>
      <c r="O56" s="924"/>
      <c r="P56" s="924"/>
      <c r="Q56" s="924"/>
      <c r="R56" s="924"/>
      <c r="S56" s="924"/>
      <c r="T56" s="924"/>
      <c r="U56" s="128"/>
      <c r="V56" s="128"/>
    </row>
    <row r="57" spans="2:25" ht="15.75" customHeight="1" x14ac:dyDescent="0.25">
      <c r="B57" s="55"/>
      <c r="M57" s="69" t="s">
        <v>355</v>
      </c>
    </row>
    <row r="58" spans="2:25" ht="15.75" customHeight="1" x14ac:dyDescent="0.25">
      <c r="B58" s="55"/>
      <c r="M58" s="69" t="s">
        <v>430</v>
      </c>
    </row>
    <row r="59" spans="2:25" ht="15.75" customHeight="1" x14ac:dyDescent="0.25">
      <c r="B59" s="55"/>
      <c r="M59" s="76" t="s">
        <v>357</v>
      </c>
    </row>
    <row r="60" spans="2:25" x14ac:dyDescent="0.25">
      <c r="B60" s="76"/>
    </row>
  </sheetData>
  <mergeCells count="18">
    <mergeCell ref="M56:T56"/>
    <mergeCell ref="N5:P5"/>
    <mergeCell ref="Q5:S5"/>
    <mergeCell ref="T5:T7"/>
    <mergeCell ref="M5:M7"/>
    <mergeCell ref="U5:U7"/>
    <mergeCell ref="V5:V7"/>
    <mergeCell ref="N6:N7"/>
    <mergeCell ref="O6:O7"/>
    <mergeCell ref="P6:P7"/>
    <mergeCell ref="Q6:Q7"/>
    <mergeCell ref="R6:R7"/>
    <mergeCell ref="S6:S7"/>
    <mergeCell ref="B5:B7"/>
    <mergeCell ref="C5:E6"/>
    <mergeCell ref="F5:H6"/>
    <mergeCell ref="I5:I7"/>
    <mergeCell ref="J5:J7"/>
  </mergeCells>
  <hyperlinks>
    <hyperlink ref="X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14</oddFooter>
    <evenFooter>&amp;C&amp;11 13</evenFooter>
  </headerFooter>
  <colBreaks count="1" manualBreakCount="1">
    <brk id="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showGridLines="0" view="pageBreakPreview" topLeftCell="N1" zoomScaleNormal="100" zoomScaleSheetLayoutView="100" workbookViewId="0">
      <selection activeCell="E20" sqref="E20"/>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519</v>
      </c>
      <c r="O1" s="9" t="s">
        <v>519</v>
      </c>
    </row>
    <row r="2" spans="1:27" ht="12.75" customHeight="1" x14ac:dyDescent="0.3">
      <c r="B2" s="454" t="s">
        <v>262</v>
      </c>
      <c r="G2" s="150"/>
      <c r="L2" s="138" t="s">
        <v>213</v>
      </c>
      <c r="O2" s="454" t="s">
        <v>262</v>
      </c>
      <c r="Y2" s="138" t="s">
        <v>214</v>
      </c>
      <c r="AA2" s="57" t="s">
        <v>191</v>
      </c>
    </row>
    <row r="3" spans="1:27" ht="9" customHeight="1" thickBot="1" x14ac:dyDescent="0.3">
      <c r="C3" s="864"/>
      <c r="D3" s="864"/>
      <c r="E3" s="864"/>
      <c r="F3" s="864"/>
      <c r="G3" s="864"/>
      <c r="H3" s="864"/>
      <c r="I3" s="864"/>
      <c r="J3" s="864"/>
      <c r="K3" s="864"/>
      <c r="L3" s="138"/>
      <c r="Y3" s="138"/>
    </row>
    <row r="4" spans="1:27" ht="34.5" customHeight="1" thickBot="1" x14ac:dyDescent="0.3">
      <c r="A4" s="242"/>
      <c r="B4" s="925" t="s">
        <v>120</v>
      </c>
      <c r="C4" s="927" t="s">
        <v>125</v>
      </c>
      <c r="D4" s="927"/>
      <c r="E4" s="927"/>
      <c r="F4" s="927"/>
      <c r="G4" s="927"/>
      <c r="H4" s="927"/>
      <c r="I4" s="927"/>
      <c r="J4" s="927"/>
      <c r="K4" s="927"/>
      <c r="L4" s="928"/>
      <c r="M4" s="151"/>
      <c r="N4" s="151"/>
      <c r="O4" s="929" t="s">
        <v>120</v>
      </c>
      <c r="P4" s="930" t="s">
        <v>206</v>
      </c>
      <c r="Q4" s="931"/>
      <c r="R4" s="931"/>
      <c r="S4" s="931"/>
      <c r="T4" s="901"/>
      <c r="U4" s="932" t="s">
        <v>333</v>
      </c>
      <c r="V4" s="912" t="s">
        <v>126</v>
      </c>
      <c r="W4" s="912" t="s">
        <v>334</v>
      </c>
      <c r="X4" s="912"/>
      <c r="Y4" s="912" t="s">
        <v>128</v>
      </c>
      <c r="Z4" s="151"/>
      <c r="AA4" s="16"/>
    </row>
    <row r="5" spans="1:27" ht="40.200000000000003" thickBot="1" x14ac:dyDescent="0.3">
      <c r="A5" s="242"/>
      <c r="B5" s="926"/>
      <c r="C5" s="899" t="s">
        <v>54</v>
      </c>
      <c r="D5" s="221" t="s">
        <v>25</v>
      </c>
      <c r="E5" s="221" t="s">
        <v>202</v>
      </c>
      <c r="F5" s="221" t="s">
        <v>185</v>
      </c>
      <c r="G5" s="221" t="s">
        <v>55</v>
      </c>
      <c r="H5" s="221" t="s">
        <v>56</v>
      </c>
      <c r="I5" s="221" t="s">
        <v>36</v>
      </c>
      <c r="J5" s="221" t="s">
        <v>57</v>
      </c>
      <c r="K5" s="221" t="s">
        <v>58</v>
      </c>
      <c r="L5" s="898" t="s">
        <v>53</v>
      </c>
      <c r="M5" s="151"/>
      <c r="N5" s="151"/>
      <c r="O5" s="929"/>
      <c r="P5" s="240" t="s">
        <v>203</v>
      </c>
      <c r="Q5" s="241" t="s">
        <v>204</v>
      </c>
      <c r="R5" s="241" t="s">
        <v>207</v>
      </c>
      <c r="S5" s="897" t="s">
        <v>53</v>
      </c>
      <c r="T5" s="241" t="s">
        <v>205</v>
      </c>
      <c r="U5" s="933"/>
      <c r="V5" s="912"/>
      <c r="W5" s="896" t="s">
        <v>335</v>
      </c>
      <c r="X5" s="416" t="s">
        <v>127</v>
      </c>
      <c r="Y5" s="912"/>
      <c r="Z5" s="151"/>
      <c r="AA5" s="16"/>
    </row>
    <row r="6" spans="1:27" ht="4.5" customHeight="1" thickBot="1" x14ac:dyDescent="0.3">
      <c r="B6" s="243"/>
      <c r="C6" s="243"/>
      <c r="D6" s="243"/>
      <c r="E6" s="243"/>
      <c r="F6" s="243"/>
      <c r="G6" s="243"/>
      <c r="H6" s="243"/>
      <c r="I6" s="243"/>
      <c r="J6" s="243"/>
      <c r="K6" s="243"/>
      <c r="L6" s="243"/>
      <c r="M6" s="151"/>
      <c r="N6" s="151"/>
      <c r="O6" s="238"/>
      <c r="P6" s="238"/>
      <c r="Q6" s="238"/>
      <c r="R6" s="238"/>
      <c r="S6" s="238"/>
      <c r="T6" s="238"/>
      <c r="U6" s="238"/>
      <c r="V6" s="243"/>
      <c r="W6" s="243"/>
      <c r="X6" s="243"/>
      <c r="Y6" s="243"/>
      <c r="Z6" s="151"/>
    </row>
    <row r="7" spans="1:27" ht="3" customHeight="1" x14ac:dyDescent="0.25">
      <c r="B7" s="244"/>
      <c r="C7" s="152"/>
      <c r="D7" s="152"/>
      <c r="E7" s="152"/>
      <c r="F7" s="152"/>
      <c r="G7" s="152"/>
      <c r="H7" s="152"/>
      <c r="I7" s="152"/>
      <c r="J7" s="152"/>
      <c r="K7" s="152"/>
      <c r="L7" s="156"/>
      <c r="M7" s="151"/>
      <c r="N7" s="151"/>
      <c r="O7" s="244"/>
      <c r="P7" s="152"/>
      <c r="Q7" s="154"/>
      <c r="R7" s="154"/>
      <c r="S7" s="154"/>
      <c r="T7" s="154"/>
      <c r="U7" s="154"/>
      <c r="V7" s="154"/>
      <c r="W7" s="154"/>
      <c r="X7" s="154"/>
      <c r="Y7" s="155"/>
      <c r="Z7" s="153"/>
    </row>
    <row r="8" spans="1:27" ht="18" customHeight="1" x14ac:dyDescent="0.25">
      <c r="B8" s="245" t="s">
        <v>467</v>
      </c>
      <c r="C8" s="527">
        <f>SUM(C9:C19)</f>
        <v>44108</v>
      </c>
      <c r="D8" s="527">
        <f>SUM(D9:D19)</f>
        <v>35087</v>
      </c>
      <c r="E8" s="527">
        <f t="shared" ref="E8:J8" si="0">SUM(E9:E19)</f>
        <v>30392</v>
      </c>
      <c r="F8" s="527">
        <f t="shared" si="0"/>
        <v>43684</v>
      </c>
      <c r="G8" s="527">
        <f t="shared" si="0"/>
        <v>56963</v>
      </c>
      <c r="H8" s="527">
        <f t="shared" si="0"/>
        <v>28015</v>
      </c>
      <c r="I8" s="527">
        <f>SUM(I9:I19)</f>
        <v>20445</v>
      </c>
      <c r="J8" s="527">
        <f t="shared" si="0"/>
        <v>48887</v>
      </c>
      <c r="K8" s="527">
        <f>SUM(K9:K19)</f>
        <v>24670</v>
      </c>
      <c r="L8" s="528">
        <f>SUM(L9:L19)</f>
        <v>332251</v>
      </c>
      <c r="M8" s="153"/>
      <c r="N8" s="153"/>
      <c r="O8" s="245" t="s">
        <v>467</v>
      </c>
      <c r="P8" s="527">
        <v>223636</v>
      </c>
      <c r="Q8" s="527">
        <v>341940</v>
      </c>
      <c r="R8" s="527">
        <v>11055</v>
      </c>
      <c r="S8" s="527">
        <f>SUM(P8:R8)</f>
        <v>576631</v>
      </c>
      <c r="T8" s="527">
        <v>34457</v>
      </c>
      <c r="U8" s="527">
        <v>21132</v>
      </c>
      <c r="V8" s="527">
        <v>21029</v>
      </c>
      <c r="W8" s="527">
        <v>7702</v>
      </c>
      <c r="X8" s="527">
        <v>37477</v>
      </c>
      <c r="Y8" s="528">
        <f>SUM(Y9:Y19)</f>
        <v>1030679</v>
      </c>
      <c r="Z8" s="529"/>
    </row>
    <row r="9" spans="1:27" ht="18" customHeight="1" x14ac:dyDescent="0.25">
      <c r="B9" s="369" t="s">
        <v>0</v>
      </c>
      <c r="C9" s="529">
        <v>3970</v>
      </c>
      <c r="D9" s="529">
        <v>3800</v>
      </c>
      <c r="E9" s="529">
        <v>3285</v>
      </c>
      <c r="F9" s="529">
        <v>3616</v>
      </c>
      <c r="G9" s="529">
        <v>5106</v>
      </c>
      <c r="H9" s="529">
        <v>2311</v>
      </c>
      <c r="I9" s="529">
        <v>1847</v>
      </c>
      <c r="J9" s="529">
        <v>4153</v>
      </c>
      <c r="K9" s="529">
        <v>2089</v>
      </c>
      <c r="L9" s="530">
        <f>SUM(C9:K9)</f>
        <v>30177</v>
      </c>
      <c r="M9" s="153"/>
      <c r="N9" s="153"/>
      <c r="O9" s="369" t="s">
        <v>0</v>
      </c>
      <c r="P9" s="529">
        <v>19793</v>
      </c>
      <c r="Q9" s="529">
        <v>30889</v>
      </c>
      <c r="R9" s="529">
        <v>1029</v>
      </c>
      <c r="S9" s="529">
        <f>SUM(P9:R9)</f>
        <v>51711</v>
      </c>
      <c r="T9" s="529">
        <v>3516</v>
      </c>
      <c r="U9" s="529">
        <v>2003</v>
      </c>
      <c r="V9" s="529">
        <v>2000</v>
      </c>
      <c r="W9" s="529">
        <v>588</v>
      </c>
      <c r="X9" s="529">
        <v>4050</v>
      </c>
      <c r="Y9" s="530">
        <f>L9+S9+T9+U9+V9+W9+X9</f>
        <v>94045</v>
      </c>
      <c r="Z9" s="153"/>
      <c r="AA9" s="16"/>
    </row>
    <row r="10" spans="1:27" ht="18" customHeight="1" x14ac:dyDescent="0.25">
      <c r="B10" s="245" t="s">
        <v>1</v>
      </c>
      <c r="C10" s="527">
        <v>3785</v>
      </c>
      <c r="D10" s="527">
        <v>3307</v>
      </c>
      <c r="E10" s="527">
        <v>2769</v>
      </c>
      <c r="F10" s="527">
        <v>3657</v>
      </c>
      <c r="G10" s="527">
        <v>4878</v>
      </c>
      <c r="H10" s="527">
        <v>2123</v>
      </c>
      <c r="I10" s="527">
        <v>1726</v>
      </c>
      <c r="J10" s="527">
        <v>4185</v>
      </c>
      <c r="K10" s="527">
        <v>1980</v>
      </c>
      <c r="L10" s="528">
        <f>SUM(C10:K10)</f>
        <v>28410</v>
      </c>
      <c r="M10" s="153"/>
      <c r="N10" s="153"/>
      <c r="O10" s="245" t="s">
        <v>1</v>
      </c>
      <c r="P10" s="527">
        <v>18415</v>
      </c>
      <c r="Q10" s="527">
        <v>26579</v>
      </c>
      <c r="R10" s="527">
        <v>913</v>
      </c>
      <c r="S10" s="527">
        <f t="shared" ref="S10:S49" si="1">SUM(P10:R10)</f>
        <v>45907</v>
      </c>
      <c r="T10" s="527">
        <v>3190</v>
      </c>
      <c r="U10" s="527">
        <v>2046</v>
      </c>
      <c r="V10" s="527">
        <v>1868</v>
      </c>
      <c r="W10" s="527">
        <v>495</v>
      </c>
      <c r="X10" s="527">
        <v>2566</v>
      </c>
      <c r="Y10" s="528">
        <f>L10+S10+T10+U10+V10+W10+X10</f>
        <v>84482</v>
      </c>
      <c r="Z10" s="153"/>
      <c r="AA10" s="16"/>
    </row>
    <row r="11" spans="1:27" ht="18" customHeight="1" x14ac:dyDescent="0.25">
      <c r="B11" s="369" t="s">
        <v>2</v>
      </c>
      <c r="C11" s="529">
        <v>4220</v>
      </c>
      <c r="D11" s="529">
        <v>3275</v>
      </c>
      <c r="E11" s="529">
        <v>2615</v>
      </c>
      <c r="F11" s="529">
        <v>4170</v>
      </c>
      <c r="G11" s="529">
        <v>5370</v>
      </c>
      <c r="H11" s="529">
        <v>2618</v>
      </c>
      <c r="I11" s="529">
        <v>1889</v>
      </c>
      <c r="J11" s="529">
        <v>4416</v>
      </c>
      <c r="K11" s="529">
        <v>2205</v>
      </c>
      <c r="L11" s="530">
        <f t="shared" ref="L11:L15" si="2">SUM(C11:K11)</f>
        <v>30778</v>
      </c>
      <c r="M11" s="153"/>
      <c r="N11" s="153"/>
      <c r="O11" s="369" t="s">
        <v>2</v>
      </c>
      <c r="P11" s="529">
        <v>20686</v>
      </c>
      <c r="Q11" s="529">
        <v>30830</v>
      </c>
      <c r="R11" s="529">
        <v>913</v>
      </c>
      <c r="S11" s="529">
        <f t="shared" si="1"/>
        <v>52429</v>
      </c>
      <c r="T11" s="529">
        <v>3044</v>
      </c>
      <c r="U11" s="529">
        <v>2048</v>
      </c>
      <c r="V11" s="529">
        <v>1858</v>
      </c>
      <c r="W11" s="529">
        <v>541</v>
      </c>
      <c r="X11" s="529">
        <v>3515</v>
      </c>
      <c r="Y11" s="530">
        <f t="shared" ref="Y11:Y49" si="3">L11+S11+T11+U11+V11+W11+X11</f>
        <v>94213</v>
      </c>
      <c r="Z11" s="153"/>
      <c r="AA11" s="16"/>
    </row>
    <row r="12" spans="1:27" ht="18" customHeight="1" x14ac:dyDescent="0.25">
      <c r="B12" s="245" t="s">
        <v>3</v>
      </c>
      <c r="C12" s="527">
        <v>3864</v>
      </c>
      <c r="D12" s="527">
        <v>3657</v>
      </c>
      <c r="E12" s="527">
        <v>2204</v>
      </c>
      <c r="F12" s="527">
        <v>3955</v>
      </c>
      <c r="G12" s="527">
        <v>5168</v>
      </c>
      <c r="H12" s="527">
        <v>2304</v>
      </c>
      <c r="I12" s="527">
        <v>1858</v>
      </c>
      <c r="J12" s="527">
        <v>4507</v>
      </c>
      <c r="K12" s="527">
        <v>2234</v>
      </c>
      <c r="L12" s="528">
        <f>SUM(C12:K12)</f>
        <v>29751</v>
      </c>
      <c r="M12" s="153"/>
      <c r="N12" s="153"/>
      <c r="O12" s="245" t="s">
        <v>3</v>
      </c>
      <c r="P12" s="527">
        <v>20664</v>
      </c>
      <c r="Q12" s="527">
        <v>30517</v>
      </c>
      <c r="R12" s="527">
        <v>961</v>
      </c>
      <c r="S12" s="527">
        <f t="shared" si="1"/>
        <v>52142</v>
      </c>
      <c r="T12" s="527">
        <v>3474</v>
      </c>
      <c r="U12" s="527">
        <v>1906</v>
      </c>
      <c r="V12" s="527">
        <v>1721</v>
      </c>
      <c r="W12" s="527">
        <v>562</v>
      </c>
      <c r="X12" s="527">
        <v>3422</v>
      </c>
      <c r="Y12" s="528">
        <f t="shared" si="3"/>
        <v>92978</v>
      </c>
      <c r="Z12" s="153"/>
      <c r="AA12" s="16"/>
    </row>
    <row r="13" spans="1:27" ht="18" customHeight="1" x14ac:dyDescent="0.25">
      <c r="B13" s="369" t="s">
        <v>4</v>
      </c>
      <c r="C13" s="529">
        <v>3777</v>
      </c>
      <c r="D13" s="529">
        <v>3127</v>
      </c>
      <c r="E13" s="529">
        <v>2687</v>
      </c>
      <c r="F13" s="529">
        <v>4032</v>
      </c>
      <c r="G13" s="529">
        <v>4996</v>
      </c>
      <c r="H13" s="529">
        <v>2499</v>
      </c>
      <c r="I13" s="529">
        <v>1748</v>
      </c>
      <c r="J13" s="529">
        <v>4302</v>
      </c>
      <c r="K13" s="529">
        <v>2293</v>
      </c>
      <c r="L13" s="530">
        <f t="shared" si="2"/>
        <v>29461</v>
      </c>
      <c r="M13" s="153"/>
      <c r="N13" s="153"/>
      <c r="O13" s="369" t="s">
        <v>4</v>
      </c>
      <c r="P13" s="529">
        <v>20799</v>
      </c>
      <c r="Q13" s="529">
        <v>31433</v>
      </c>
      <c r="R13" s="529">
        <v>1058</v>
      </c>
      <c r="S13" s="529">
        <f t="shared" si="1"/>
        <v>53290</v>
      </c>
      <c r="T13" s="529">
        <v>3309</v>
      </c>
      <c r="U13" s="529">
        <v>1799</v>
      </c>
      <c r="V13" s="529">
        <v>1857</v>
      </c>
      <c r="W13" s="529">
        <v>518</v>
      </c>
      <c r="X13" s="529">
        <v>2643</v>
      </c>
      <c r="Y13" s="530">
        <f t="shared" si="3"/>
        <v>92877</v>
      </c>
      <c r="Z13" s="153"/>
      <c r="AA13" s="16"/>
    </row>
    <row r="14" spans="1:27" ht="18" customHeight="1" x14ac:dyDescent="0.25">
      <c r="B14" s="245" t="s">
        <v>5</v>
      </c>
      <c r="C14" s="527">
        <v>3815</v>
      </c>
      <c r="D14" s="527">
        <v>3218</v>
      </c>
      <c r="E14" s="527">
        <v>3099</v>
      </c>
      <c r="F14" s="527">
        <v>3929</v>
      </c>
      <c r="G14" s="527">
        <v>4836</v>
      </c>
      <c r="H14" s="527">
        <v>2626</v>
      </c>
      <c r="I14" s="527">
        <v>1886</v>
      </c>
      <c r="J14" s="527">
        <v>4735</v>
      </c>
      <c r="K14" s="527">
        <v>2270</v>
      </c>
      <c r="L14" s="528">
        <f t="shared" si="2"/>
        <v>30414</v>
      </c>
      <c r="M14" s="153"/>
      <c r="N14" s="153"/>
      <c r="O14" s="245" t="s">
        <v>5</v>
      </c>
      <c r="P14" s="527">
        <v>21501</v>
      </c>
      <c r="Q14" s="527">
        <v>33211</v>
      </c>
      <c r="R14" s="527">
        <v>985</v>
      </c>
      <c r="S14" s="527">
        <f t="shared" si="1"/>
        <v>55697</v>
      </c>
      <c r="T14" s="527">
        <v>3177</v>
      </c>
      <c r="U14" s="527">
        <v>1962</v>
      </c>
      <c r="V14" s="527">
        <v>1626</v>
      </c>
      <c r="W14" s="527">
        <v>1040</v>
      </c>
      <c r="X14" s="527">
        <v>3512</v>
      </c>
      <c r="Y14" s="528">
        <f t="shared" si="3"/>
        <v>97428</v>
      </c>
      <c r="Z14" s="153"/>
      <c r="AA14" s="16"/>
    </row>
    <row r="15" spans="1:27" ht="18" customHeight="1" x14ac:dyDescent="0.25">
      <c r="B15" s="369" t="s">
        <v>60</v>
      </c>
      <c r="C15" s="529">
        <v>4069</v>
      </c>
      <c r="D15" s="529">
        <v>3340</v>
      </c>
      <c r="E15" s="529">
        <v>2449</v>
      </c>
      <c r="F15" s="529">
        <v>3947</v>
      </c>
      <c r="G15" s="529">
        <v>5275</v>
      </c>
      <c r="H15" s="529">
        <v>2567</v>
      </c>
      <c r="I15" s="529">
        <v>1993</v>
      </c>
      <c r="J15" s="529">
        <v>4670</v>
      </c>
      <c r="K15" s="529">
        <v>2476</v>
      </c>
      <c r="L15" s="530">
        <f t="shared" si="2"/>
        <v>30786</v>
      </c>
      <c r="M15" s="153"/>
      <c r="N15" s="153"/>
      <c r="O15" s="369" t="s">
        <v>60</v>
      </c>
      <c r="P15" s="529">
        <v>20680</v>
      </c>
      <c r="Q15" s="529">
        <v>32020</v>
      </c>
      <c r="R15" s="529">
        <v>994</v>
      </c>
      <c r="S15" s="529">
        <f t="shared" si="1"/>
        <v>53694</v>
      </c>
      <c r="T15" s="529">
        <v>3056</v>
      </c>
      <c r="U15" s="529">
        <v>1970</v>
      </c>
      <c r="V15" s="529">
        <v>2400</v>
      </c>
      <c r="W15" s="529">
        <v>545</v>
      </c>
      <c r="X15" s="529">
        <v>3735</v>
      </c>
      <c r="Y15" s="530">
        <f t="shared" si="3"/>
        <v>96186</v>
      </c>
      <c r="Z15" s="153"/>
      <c r="AA15" s="16"/>
    </row>
    <row r="16" spans="1:27" ht="18" customHeight="1" x14ac:dyDescent="0.25">
      <c r="B16" s="245" t="s">
        <v>61</v>
      </c>
      <c r="C16" s="527">
        <v>3860</v>
      </c>
      <c r="D16" s="527">
        <v>2570</v>
      </c>
      <c r="E16" s="527">
        <v>2513</v>
      </c>
      <c r="F16" s="527">
        <v>4374</v>
      </c>
      <c r="G16" s="527">
        <v>5609</v>
      </c>
      <c r="H16" s="527">
        <v>2845</v>
      </c>
      <c r="I16" s="527">
        <v>1896</v>
      </c>
      <c r="J16" s="527">
        <v>4828</v>
      </c>
      <c r="K16" s="527">
        <v>2385</v>
      </c>
      <c r="L16" s="528">
        <f>SUM(C16:K16)</f>
        <v>30880</v>
      </c>
      <c r="M16" s="153"/>
      <c r="N16" s="153"/>
      <c r="O16" s="245" t="s">
        <v>61</v>
      </c>
      <c r="P16" s="527">
        <v>21873</v>
      </c>
      <c r="Q16" s="527">
        <v>31572</v>
      </c>
      <c r="R16" s="527">
        <v>1025</v>
      </c>
      <c r="S16" s="527">
        <f t="shared" si="1"/>
        <v>54470</v>
      </c>
      <c r="T16" s="527">
        <v>3055</v>
      </c>
      <c r="U16" s="527">
        <v>2129</v>
      </c>
      <c r="V16" s="527">
        <v>1813</v>
      </c>
      <c r="W16" s="527">
        <v>785</v>
      </c>
      <c r="X16" s="527">
        <v>3545</v>
      </c>
      <c r="Y16" s="528">
        <f t="shared" si="3"/>
        <v>96677</v>
      </c>
      <c r="Z16" s="153"/>
      <c r="AA16" s="16"/>
    </row>
    <row r="17" spans="2:27" ht="18" customHeight="1" x14ac:dyDescent="0.25">
      <c r="B17" s="369" t="s">
        <v>62</v>
      </c>
      <c r="C17" s="529">
        <v>4096</v>
      </c>
      <c r="D17" s="529">
        <v>2944</v>
      </c>
      <c r="E17" s="529">
        <v>3399</v>
      </c>
      <c r="F17" s="529">
        <v>4139</v>
      </c>
      <c r="G17" s="529">
        <v>5374</v>
      </c>
      <c r="H17" s="529">
        <v>2299</v>
      </c>
      <c r="I17" s="529">
        <v>1894</v>
      </c>
      <c r="J17" s="529">
        <v>4926</v>
      </c>
      <c r="K17" s="529">
        <v>2233</v>
      </c>
      <c r="L17" s="530">
        <f>SUM(C17:K17)</f>
        <v>31304</v>
      </c>
      <c r="M17" s="153"/>
      <c r="N17" s="153"/>
      <c r="O17" s="369" t="s">
        <v>62</v>
      </c>
      <c r="P17" s="529">
        <v>20326</v>
      </c>
      <c r="Q17" s="529">
        <v>32713</v>
      </c>
      <c r="R17" s="529">
        <v>1137</v>
      </c>
      <c r="S17" s="529">
        <f t="shared" si="1"/>
        <v>54176</v>
      </c>
      <c r="T17" s="529">
        <v>3054</v>
      </c>
      <c r="U17" s="529">
        <v>1797</v>
      </c>
      <c r="V17" s="529">
        <v>2081</v>
      </c>
      <c r="W17" s="529">
        <v>774</v>
      </c>
      <c r="X17" s="529">
        <v>3824</v>
      </c>
      <c r="Y17" s="530">
        <f t="shared" si="3"/>
        <v>97010</v>
      </c>
      <c r="Z17" s="153"/>
      <c r="AA17" s="16"/>
    </row>
    <row r="18" spans="2:27" ht="18" customHeight="1" x14ac:dyDescent="0.25">
      <c r="B18" s="245" t="s">
        <v>63</v>
      </c>
      <c r="C18" s="527">
        <v>4444</v>
      </c>
      <c r="D18" s="527">
        <v>2946</v>
      </c>
      <c r="E18" s="527">
        <v>2806</v>
      </c>
      <c r="F18" s="527">
        <v>4026</v>
      </c>
      <c r="G18" s="527">
        <v>5265</v>
      </c>
      <c r="H18" s="527">
        <v>2998</v>
      </c>
      <c r="I18" s="527">
        <v>1920</v>
      </c>
      <c r="J18" s="527">
        <v>4369</v>
      </c>
      <c r="K18" s="527">
        <v>2211</v>
      </c>
      <c r="L18" s="528">
        <f t="shared" ref="L18:L19" si="4">SUM(C18:K18)</f>
        <v>30985</v>
      </c>
      <c r="M18" s="153"/>
      <c r="N18" s="153"/>
      <c r="O18" s="245" t="s">
        <v>63</v>
      </c>
      <c r="P18" s="527">
        <v>20798</v>
      </c>
      <c r="Q18" s="527">
        <v>31645</v>
      </c>
      <c r="R18" s="527">
        <v>1049</v>
      </c>
      <c r="S18" s="527">
        <f t="shared" si="1"/>
        <v>53492</v>
      </c>
      <c r="T18" s="527">
        <v>3054</v>
      </c>
      <c r="U18" s="527">
        <v>1771</v>
      </c>
      <c r="V18" s="527">
        <v>1960</v>
      </c>
      <c r="W18" s="527">
        <v>1031</v>
      </c>
      <c r="X18" s="527">
        <v>3730</v>
      </c>
      <c r="Y18" s="528">
        <f t="shared" si="3"/>
        <v>96023</v>
      </c>
      <c r="Z18" s="153"/>
      <c r="AA18" s="16"/>
    </row>
    <row r="19" spans="2:27" ht="18" customHeight="1" x14ac:dyDescent="0.25">
      <c r="B19" s="369" t="s">
        <v>64</v>
      </c>
      <c r="C19" s="529">
        <v>4208</v>
      </c>
      <c r="D19" s="529">
        <v>2903</v>
      </c>
      <c r="E19" s="529">
        <v>2566</v>
      </c>
      <c r="F19" s="529">
        <v>3839</v>
      </c>
      <c r="G19" s="529">
        <v>5086</v>
      </c>
      <c r="H19" s="529">
        <v>2825</v>
      </c>
      <c r="I19" s="529">
        <v>1788</v>
      </c>
      <c r="J19" s="529">
        <v>3796</v>
      </c>
      <c r="K19" s="529">
        <v>2294</v>
      </c>
      <c r="L19" s="530">
        <f t="shared" si="4"/>
        <v>29305</v>
      </c>
      <c r="M19" s="153"/>
      <c r="N19" s="153"/>
      <c r="O19" s="369" t="s">
        <v>64</v>
      </c>
      <c r="P19" s="529">
        <v>18101</v>
      </c>
      <c r="Q19" s="529">
        <v>30531</v>
      </c>
      <c r="R19" s="529">
        <v>991</v>
      </c>
      <c r="S19" s="529">
        <f t="shared" si="1"/>
        <v>49623</v>
      </c>
      <c r="T19" s="529">
        <v>2528</v>
      </c>
      <c r="U19" s="529">
        <v>1701</v>
      </c>
      <c r="V19" s="529">
        <v>1845</v>
      </c>
      <c r="W19" s="529">
        <v>823</v>
      </c>
      <c r="X19" s="529">
        <v>2935</v>
      </c>
      <c r="Y19" s="530">
        <f t="shared" si="3"/>
        <v>88760</v>
      </c>
      <c r="Z19" s="153"/>
      <c r="AA19" s="16"/>
    </row>
    <row r="20" spans="2:27" ht="20.100000000000001" customHeight="1" x14ac:dyDescent="0.25">
      <c r="B20" s="245" t="s">
        <v>468</v>
      </c>
      <c r="C20" s="527">
        <v>48049</v>
      </c>
      <c r="D20" s="527">
        <v>39712</v>
      </c>
      <c r="E20" s="527">
        <v>18778</v>
      </c>
      <c r="F20" s="527">
        <v>46056</v>
      </c>
      <c r="G20" s="527">
        <v>60913</v>
      </c>
      <c r="H20" s="527">
        <v>27627</v>
      </c>
      <c r="I20" s="527">
        <v>22061</v>
      </c>
      <c r="J20" s="527">
        <v>53315</v>
      </c>
      <c r="K20" s="527">
        <v>26359</v>
      </c>
      <c r="L20" s="528">
        <v>342870</v>
      </c>
      <c r="M20" s="153"/>
      <c r="N20" s="153"/>
      <c r="O20" s="245" t="s">
        <v>468</v>
      </c>
      <c r="P20" s="527">
        <v>243612</v>
      </c>
      <c r="Q20" s="527">
        <v>353670</v>
      </c>
      <c r="R20" s="527">
        <v>22636</v>
      </c>
      <c r="S20" s="527">
        <f t="shared" si="1"/>
        <v>619918</v>
      </c>
      <c r="T20" s="527">
        <v>39929</v>
      </c>
      <c r="U20" s="527">
        <v>22543</v>
      </c>
      <c r="V20" s="527">
        <v>19530</v>
      </c>
      <c r="W20" s="527">
        <v>8320</v>
      </c>
      <c r="X20" s="527">
        <v>37381</v>
      </c>
      <c r="Y20" s="528">
        <f t="shared" si="3"/>
        <v>1090491</v>
      </c>
      <c r="Z20" s="153"/>
      <c r="AA20" s="38"/>
    </row>
    <row r="21" spans="2:27" ht="20.100000000000001" customHeight="1" x14ac:dyDescent="0.25">
      <c r="B21" s="369" t="s">
        <v>0</v>
      </c>
      <c r="C21" s="529">
        <v>4409</v>
      </c>
      <c r="D21" s="529">
        <v>3396</v>
      </c>
      <c r="E21" s="529">
        <v>2012</v>
      </c>
      <c r="F21" s="529">
        <v>3443</v>
      </c>
      <c r="G21" s="529">
        <v>4399</v>
      </c>
      <c r="H21" s="529">
        <v>2410</v>
      </c>
      <c r="I21" s="529">
        <v>1799</v>
      </c>
      <c r="J21" s="529">
        <v>4085</v>
      </c>
      <c r="K21" s="529">
        <v>2019</v>
      </c>
      <c r="L21" s="530">
        <v>27972</v>
      </c>
      <c r="M21" s="153"/>
      <c r="N21" s="153"/>
      <c r="O21" s="369" t="s">
        <v>0</v>
      </c>
      <c r="P21" s="529">
        <v>19200</v>
      </c>
      <c r="Q21" s="529">
        <v>29892</v>
      </c>
      <c r="R21" s="529">
        <v>2022</v>
      </c>
      <c r="S21" s="529">
        <f t="shared" si="1"/>
        <v>51114</v>
      </c>
      <c r="T21" s="529">
        <v>3348</v>
      </c>
      <c r="U21" s="529">
        <v>1957</v>
      </c>
      <c r="V21" s="529">
        <v>1487</v>
      </c>
      <c r="W21" s="529">
        <v>588</v>
      </c>
      <c r="X21" s="529">
        <v>3041</v>
      </c>
      <c r="Y21" s="530">
        <f t="shared" si="3"/>
        <v>89507</v>
      </c>
      <c r="Z21" s="153"/>
      <c r="AA21" s="38"/>
    </row>
    <row r="22" spans="2:27" ht="20.100000000000001" customHeight="1" x14ac:dyDescent="0.25">
      <c r="B22" s="245" t="s">
        <v>1</v>
      </c>
      <c r="C22" s="527">
        <v>3706</v>
      </c>
      <c r="D22" s="527">
        <v>2861</v>
      </c>
      <c r="E22" s="527">
        <v>1552</v>
      </c>
      <c r="F22" s="527">
        <v>3525</v>
      </c>
      <c r="G22" s="527">
        <v>4828</v>
      </c>
      <c r="H22" s="527">
        <v>2182</v>
      </c>
      <c r="I22" s="527">
        <v>1696</v>
      </c>
      <c r="J22" s="527">
        <v>4191</v>
      </c>
      <c r="K22" s="527">
        <v>1952</v>
      </c>
      <c r="L22" s="528">
        <v>26493</v>
      </c>
      <c r="M22" s="153"/>
      <c r="N22" s="153"/>
      <c r="O22" s="245" t="s">
        <v>1</v>
      </c>
      <c r="P22" s="527">
        <v>19860</v>
      </c>
      <c r="Q22" s="527">
        <v>27118</v>
      </c>
      <c r="R22" s="527">
        <v>2545</v>
      </c>
      <c r="S22" s="527">
        <f t="shared" si="1"/>
        <v>49523</v>
      </c>
      <c r="T22" s="527">
        <v>3403</v>
      </c>
      <c r="U22" s="527">
        <v>1743</v>
      </c>
      <c r="V22" s="527">
        <v>1240</v>
      </c>
      <c r="W22" s="527">
        <v>481</v>
      </c>
      <c r="X22" s="527">
        <v>2504</v>
      </c>
      <c r="Y22" s="528">
        <f t="shared" si="3"/>
        <v>85387</v>
      </c>
      <c r="Z22" s="153"/>
      <c r="AA22" s="38"/>
    </row>
    <row r="23" spans="2:27" ht="20.100000000000001" customHeight="1" x14ac:dyDescent="0.25">
      <c r="B23" s="369" t="s">
        <v>2</v>
      </c>
      <c r="C23" s="529">
        <v>3839</v>
      </c>
      <c r="D23" s="529">
        <v>3132</v>
      </c>
      <c r="E23" s="529">
        <v>1685</v>
      </c>
      <c r="F23" s="529">
        <v>3795</v>
      </c>
      <c r="G23" s="529">
        <v>5027</v>
      </c>
      <c r="H23" s="529">
        <v>2215</v>
      </c>
      <c r="I23" s="529">
        <v>1821</v>
      </c>
      <c r="J23" s="529">
        <v>4562</v>
      </c>
      <c r="K23" s="529">
        <v>2282</v>
      </c>
      <c r="L23" s="530">
        <v>28358</v>
      </c>
      <c r="M23" s="153"/>
      <c r="N23" s="153"/>
      <c r="O23" s="369" t="s">
        <v>2</v>
      </c>
      <c r="P23" s="529">
        <v>21842</v>
      </c>
      <c r="Q23" s="529">
        <v>28652</v>
      </c>
      <c r="R23" s="529">
        <v>1849</v>
      </c>
      <c r="S23" s="529">
        <f t="shared" si="1"/>
        <v>52343</v>
      </c>
      <c r="T23" s="529">
        <v>3494</v>
      </c>
      <c r="U23" s="529">
        <v>1746</v>
      </c>
      <c r="V23" s="529">
        <v>1681</v>
      </c>
      <c r="W23" s="529">
        <v>516</v>
      </c>
      <c r="X23" s="529">
        <v>2967</v>
      </c>
      <c r="Y23" s="530">
        <f t="shared" si="3"/>
        <v>91105</v>
      </c>
      <c r="Z23" s="153"/>
      <c r="AA23" s="38"/>
    </row>
    <row r="24" spans="2:27" ht="20.100000000000001" customHeight="1" x14ac:dyDescent="0.25">
      <c r="B24" s="245" t="s">
        <v>3</v>
      </c>
      <c r="C24" s="527">
        <v>3730</v>
      </c>
      <c r="D24" s="527">
        <v>3825</v>
      </c>
      <c r="E24" s="527">
        <v>1911</v>
      </c>
      <c r="F24" s="527">
        <v>3632</v>
      </c>
      <c r="G24" s="527">
        <v>5043</v>
      </c>
      <c r="H24" s="527">
        <v>2169</v>
      </c>
      <c r="I24" s="527">
        <v>1800</v>
      </c>
      <c r="J24" s="527">
        <v>4396</v>
      </c>
      <c r="K24" s="527">
        <v>2185</v>
      </c>
      <c r="L24" s="528">
        <v>28691</v>
      </c>
      <c r="M24" s="153"/>
      <c r="N24" s="153"/>
      <c r="O24" s="245" t="s">
        <v>3</v>
      </c>
      <c r="P24" s="527">
        <v>21277</v>
      </c>
      <c r="Q24" s="527">
        <v>30600</v>
      </c>
      <c r="R24" s="527">
        <v>2068</v>
      </c>
      <c r="S24" s="527">
        <f t="shared" si="1"/>
        <v>53945</v>
      </c>
      <c r="T24" s="527">
        <v>3331</v>
      </c>
      <c r="U24" s="527">
        <v>1698</v>
      </c>
      <c r="V24" s="527">
        <v>1550</v>
      </c>
      <c r="W24" s="527">
        <v>580</v>
      </c>
      <c r="X24" s="527">
        <v>3114</v>
      </c>
      <c r="Y24" s="528">
        <f t="shared" si="3"/>
        <v>92909</v>
      </c>
      <c r="Z24" s="153"/>
      <c r="AA24" s="38"/>
    </row>
    <row r="25" spans="2:27" ht="20.100000000000001" customHeight="1" x14ac:dyDescent="0.25">
      <c r="B25" s="369" t="s">
        <v>4</v>
      </c>
      <c r="C25" s="529">
        <v>4074</v>
      </c>
      <c r="D25" s="529">
        <v>3364</v>
      </c>
      <c r="E25" s="529">
        <v>1298</v>
      </c>
      <c r="F25" s="529">
        <v>3779</v>
      </c>
      <c r="G25" s="529">
        <v>5105</v>
      </c>
      <c r="H25" s="529">
        <v>2080</v>
      </c>
      <c r="I25" s="529">
        <v>1873</v>
      </c>
      <c r="J25" s="529">
        <v>4496</v>
      </c>
      <c r="K25" s="529">
        <v>2481</v>
      </c>
      <c r="L25" s="530">
        <v>28550</v>
      </c>
      <c r="M25" s="153"/>
      <c r="N25" s="153"/>
      <c r="O25" s="369" t="s">
        <v>4</v>
      </c>
      <c r="P25" s="529">
        <v>21673</v>
      </c>
      <c r="Q25" s="529">
        <v>29680</v>
      </c>
      <c r="R25" s="529">
        <v>2104</v>
      </c>
      <c r="S25" s="529">
        <f t="shared" si="1"/>
        <v>53457</v>
      </c>
      <c r="T25" s="529">
        <v>3495</v>
      </c>
      <c r="U25" s="529">
        <v>1692</v>
      </c>
      <c r="V25" s="529">
        <v>1735</v>
      </c>
      <c r="W25" s="529">
        <v>563</v>
      </c>
      <c r="X25" s="529">
        <v>2700</v>
      </c>
      <c r="Y25" s="530">
        <f t="shared" si="3"/>
        <v>92192</v>
      </c>
      <c r="Z25" s="153"/>
      <c r="AA25" s="38"/>
    </row>
    <row r="26" spans="2:27" ht="20.100000000000001" customHeight="1" x14ac:dyDescent="0.25">
      <c r="B26" s="245" t="s">
        <v>5</v>
      </c>
      <c r="C26" s="527">
        <v>3875</v>
      </c>
      <c r="D26" s="527">
        <v>3352</v>
      </c>
      <c r="E26" s="527">
        <v>1379</v>
      </c>
      <c r="F26" s="527">
        <v>3881</v>
      </c>
      <c r="G26" s="527">
        <v>5208</v>
      </c>
      <c r="H26" s="527">
        <v>2274</v>
      </c>
      <c r="I26" s="527">
        <v>1753</v>
      </c>
      <c r="J26" s="527">
        <v>4649</v>
      </c>
      <c r="K26" s="527">
        <v>2015</v>
      </c>
      <c r="L26" s="528">
        <v>28386</v>
      </c>
      <c r="M26" s="153"/>
      <c r="N26" s="153"/>
      <c r="O26" s="245" t="s">
        <v>5</v>
      </c>
      <c r="P26" s="527">
        <v>20510</v>
      </c>
      <c r="Q26" s="527">
        <v>30098</v>
      </c>
      <c r="R26" s="527">
        <v>2089</v>
      </c>
      <c r="S26" s="527">
        <f t="shared" si="1"/>
        <v>52697</v>
      </c>
      <c r="T26" s="527">
        <v>3348</v>
      </c>
      <c r="U26" s="527">
        <v>1722</v>
      </c>
      <c r="V26" s="527">
        <v>1640</v>
      </c>
      <c r="W26" s="527">
        <v>547</v>
      </c>
      <c r="X26" s="527">
        <v>2659</v>
      </c>
      <c r="Y26" s="528">
        <f t="shared" si="3"/>
        <v>90999</v>
      </c>
      <c r="Z26" s="153"/>
      <c r="AA26" s="38"/>
    </row>
    <row r="27" spans="2:27" ht="20.100000000000001" customHeight="1" x14ac:dyDescent="0.25">
      <c r="B27" s="369" t="s">
        <v>60</v>
      </c>
      <c r="C27" s="529">
        <v>4002</v>
      </c>
      <c r="D27" s="529">
        <v>3413</v>
      </c>
      <c r="E27" s="529">
        <v>1660</v>
      </c>
      <c r="F27" s="529">
        <v>3911</v>
      </c>
      <c r="G27" s="529">
        <v>5157</v>
      </c>
      <c r="H27" s="529">
        <v>2180</v>
      </c>
      <c r="I27" s="529">
        <v>1943</v>
      </c>
      <c r="J27" s="529">
        <v>4413</v>
      </c>
      <c r="K27" s="529">
        <v>2089</v>
      </c>
      <c r="L27" s="530">
        <v>28768</v>
      </c>
      <c r="M27" s="153"/>
      <c r="N27" s="153"/>
      <c r="O27" s="369" t="s">
        <v>60</v>
      </c>
      <c r="P27" s="529">
        <v>21205</v>
      </c>
      <c r="Q27" s="529">
        <v>29317</v>
      </c>
      <c r="R27" s="529">
        <v>2014</v>
      </c>
      <c r="S27" s="529">
        <f t="shared" si="1"/>
        <v>52536</v>
      </c>
      <c r="T27" s="529">
        <v>3251</v>
      </c>
      <c r="U27" s="529">
        <v>1747</v>
      </c>
      <c r="V27" s="529">
        <v>1945</v>
      </c>
      <c r="W27" s="529">
        <v>567</v>
      </c>
      <c r="X27" s="529">
        <v>3447</v>
      </c>
      <c r="Y27" s="530">
        <f t="shared" si="3"/>
        <v>92261</v>
      </c>
      <c r="Z27" s="153"/>
      <c r="AA27" s="38"/>
    </row>
    <row r="28" spans="2:27" ht="20.100000000000001" customHeight="1" x14ac:dyDescent="0.25">
      <c r="B28" s="245" t="s">
        <v>61</v>
      </c>
      <c r="C28" s="527">
        <v>4011</v>
      </c>
      <c r="D28" s="527">
        <v>3297</v>
      </c>
      <c r="E28" s="527">
        <v>1059</v>
      </c>
      <c r="F28" s="527">
        <v>4118</v>
      </c>
      <c r="G28" s="527">
        <v>5354</v>
      </c>
      <c r="H28" s="527">
        <v>2153</v>
      </c>
      <c r="I28" s="527">
        <v>1895</v>
      </c>
      <c r="J28" s="527">
        <v>4690</v>
      </c>
      <c r="K28" s="527">
        <v>2053</v>
      </c>
      <c r="L28" s="528">
        <v>28630</v>
      </c>
      <c r="M28" s="153"/>
      <c r="N28" s="153"/>
      <c r="O28" s="245" t="s">
        <v>61</v>
      </c>
      <c r="P28" s="527">
        <v>21733</v>
      </c>
      <c r="Q28" s="527">
        <v>31850</v>
      </c>
      <c r="R28" s="527">
        <v>2035</v>
      </c>
      <c r="S28" s="527">
        <f t="shared" si="1"/>
        <v>55618</v>
      </c>
      <c r="T28" s="527">
        <v>3861</v>
      </c>
      <c r="U28" s="527">
        <v>1962</v>
      </c>
      <c r="V28" s="527">
        <v>1142</v>
      </c>
      <c r="W28" s="527">
        <v>992</v>
      </c>
      <c r="X28" s="527">
        <v>2965</v>
      </c>
      <c r="Y28" s="528">
        <f t="shared" si="3"/>
        <v>95170</v>
      </c>
      <c r="Z28" s="153"/>
      <c r="AA28" s="38"/>
    </row>
    <row r="29" spans="2:27" ht="20.100000000000001" customHeight="1" x14ac:dyDescent="0.25">
      <c r="B29" s="369" t="s">
        <v>62</v>
      </c>
      <c r="C29" s="529">
        <v>3996</v>
      </c>
      <c r="D29" s="529">
        <v>3125</v>
      </c>
      <c r="E29" s="529">
        <v>1388</v>
      </c>
      <c r="F29" s="529">
        <v>3993</v>
      </c>
      <c r="G29" s="529">
        <v>5311</v>
      </c>
      <c r="H29" s="529">
        <v>2287</v>
      </c>
      <c r="I29" s="529">
        <v>1942</v>
      </c>
      <c r="J29" s="529">
        <v>4739</v>
      </c>
      <c r="K29" s="529">
        <v>2058</v>
      </c>
      <c r="L29" s="530">
        <v>28839</v>
      </c>
      <c r="M29" s="153"/>
      <c r="N29" s="153"/>
      <c r="O29" s="369" t="s">
        <v>62</v>
      </c>
      <c r="P29" s="529">
        <v>19787</v>
      </c>
      <c r="Q29" s="529">
        <v>31902</v>
      </c>
      <c r="R29" s="529">
        <v>1812</v>
      </c>
      <c r="S29" s="529">
        <f t="shared" si="1"/>
        <v>53501</v>
      </c>
      <c r="T29" s="529">
        <v>3342</v>
      </c>
      <c r="U29" s="529">
        <v>1794</v>
      </c>
      <c r="V29" s="529">
        <v>1455</v>
      </c>
      <c r="W29" s="529">
        <v>938</v>
      </c>
      <c r="X29" s="529">
        <v>2806</v>
      </c>
      <c r="Y29" s="530">
        <f t="shared" si="3"/>
        <v>92675</v>
      </c>
      <c r="Z29" s="153"/>
      <c r="AA29" s="38"/>
    </row>
    <row r="30" spans="2:27" ht="20.100000000000001" customHeight="1" x14ac:dyDescent="0.25">
      <c r="B30" s="245" t="s">
        <v>63</v>
      </c>
      <c r="C30" s="527">
        <v>3989</v>
      </c>
      <c r="D30" s="527">
        <v>3271</v>
      </c>
      <c r="E30" s="527">
        <v>1628</v>
      </c>
      <c r="F30" s="527">
        <v>3933</v>
      </c>
      <c r="G30" s="527">
        <v>4878</v>
      </c>
      <c r="H30" s="527">
        <v>2304</v>
      </c>
      <c r="I30" s="527">
        <v>1901</v>
      </c>
      <c r="J30" s="527">
        <v>4765</v>
      </c>
      <c r="K30" s="527">
        <v>2522</v>
      </c>
      <c r="L30" s="528">
        <v>29191</v>
      </c>
      <c r="M30" s="153"/>
      <c r="N30" s="153"/>
      <c r="O30" s="245" t="s">
        <v>63</v>
      </c>
      <c r="P30" s="527">
        <v>21478</v>
      </c>
      <c r="Q30" s="527">
        <v>33260</v>
      </c>
      <c r="R30" s="527">
        <v>1578</v>
      </c>
      <c r="S30" s="527">
        <f t="shared" si="1"/>
        <v>56316</v>
      </c>
      <c r="T30" s="527">
        <v>3526</v>
      </c>
      <c r="U30" s="527">
        <v>2056</v>
      </c>
      <c r="V30" s="527">
        <v>1864</v>
      </c>
      <c r="W30" s="527">
        <v>513</v>
      </c>
      <c r="X30" s="527">
        <v>4141</v>
      </c>
      <c r="Y30" s="528">
        <f t="shared" si="3"/>
        <v>97607</v>
      </c>
      <c r="AA30" s="153"/>
    </row>
    <row r="31" spans="2:27" ht="20.100000000000001" customHeight="1" x14ac:dyDescent="0.25">
      <c r="B31" s="369" t="s">
        <v>64</v>
      </c>
      <c r="C31" s="529">
        <v>4073</v>
      </c>
      <c r="D31" s="529">
        <v>3298</v>
      </c>
      <c r="E31" s="529">
        <v>1450</v>
      </c>
      <c r="F31" s="529">
        <v>3946</v>
      </c>
      <c r="G31" s="529">
        <v>5136</v>
      </c>
      <c r="H31" s="529">
        <v>2366</v>
      </c>
      <c r="I31" s="529">
        <v>1665</v>
      </c>
      <c r="J31" s="529">
        <v>4132</v>
      </c>
      <c r="K31" s="529">
        <v>2138</v>
      </c>
      <c r="L31" s="530">
        <v>28204</v>
      </c>
      <c r="M31" s="153"/>
      <c r="N31" s="153"/>
      <c r="O31" s="369" t="s">
        <v>64</v>
      </c>
      <c r="P31" s="529">
        <v>17956</v>
      </c>
      <c r="Q31" s="529">
        <v>25164</v>
      </c>
      <c r="R31" s="529">
        <v>1269</v>
      </c>
      <c r="S31" s="529">
        <f t="shared" si="1"/>
        <v>44389</v>
      </c>
      <c r="T31" s="529">
        <v>2701</v>
      </c>
      <c r="U31" s="529">
        <v>2055</v>
      </c>
      <c r="V31" s="529">
        <v>1925</v>
      </c>
      <c r="W31" s="529">
        <v>845</v>
      </c>
      <c r="X31" s="529">
        <v>4042</v>
      </c>
      <c r="Y31" s="530">
        <f t="shared" si="3"/>
        <v>84161</v>
      </c>
      <c r="Z31" s="153"/>
      <c r="AA31" s="153"/>
    </row>
    <row r="32" spans="2:27" ht="20.100000000000001" customHeight="1" x14ac:dyDescent="0.25">
      <c r="B32" s="245" t="s">
        <v>65</v>
      </c>
      <c r="C32" s="527">
        <f>'[2]EMIM DICIEMBRE'!Q65</f>
        <v>4345</v>
      </c>
      <c r="D32" s="527">
        <f>'[2]EMIM DICIEMBRE'!Q67</f>
        <v>3378</v>
      </c>
      <c r="E32" s="527">
        <f>'[2]EMIM DICIEMBRE'!Q69</f>
        <v>1756</v>
      </c>
      <c r="F32" s="527">
        <f>'[2]EMIM DICIEMBRE'!Q71</f>
        <v>4100</v>
      </c>
      <c r="G32" s="527">
        <f>'[2]EMIM DICIEMBRE'!Q73</f>
        <v>5467</v>
      </c>
      <c r="H32" s="527">
        <f>'[2]EMIM DICIEMBRE'!Q75</f>
        <v>3007</v>
      </c>
      <c r="I32" s="527">
        <f>'[2]EMIM DICIEMBRE'!Q77</f>
        <v>1973</v>
      </c>
      <c r="J32" s="527">
        <f>'[2]EMIM DICIEMBRE'!Q79</f>
        <v>4197</v>
      </c>
      <c r="K32" s="527">
        <f>'[2]EMIM DICIEMBRE'!Q81</f>
        <v>2565</v>
      </c>
      <c r="L32" s="528">
        <f>SUM(C32:K32)</f>
        <v>30788</v>
      </c>
      <c r="M32" s="888"/>
      <c r="N32" s="153"/>
      <c r="O32" s="245" t="s">
        <v>65</v>
      </c>
      <c r="P32" s="527">
        <v>17091</v>
      </c>
      <c r="Q32" s="527">
        <v>26137</v>
      </c>
      <c r="R32" s="527">
        <v>1251</v>
      </c>
      <c r="S32" s="527">
        <f t="shared" si="1"/>
        <v>44479</v>
      </c>
      <c r="T32" s="527">
        <v>2829</v>
      </c>
      <c r="U32" s="527">
        <v>2371</v>
      </c>
      <c r="V32" s="527">
        <v>1866</v>
      </c>
      <c r="W32" s="527">
        <v>1190</v>
      </c>
      <c r="X32" s="527">
        <v>2995</v>
      </c>
      <c r="Y32" s="528">
        <f t="shared" si="3"/>
        <v>86518</v>
      </c>
      <c r="Z32" s="153"/>
      <c r="AA32" s="153"/>
    </row>
    <row r="33" spans="2:28" ht="20.100000000000001" customHeight="1" x14ac:dyDescent="0.25">
      <c r="B33" s="369">
        <v>2013</v>
      </c>
      <c r="C33" s="529">
        <v>45750</v>
      </c>
      <c r="D33" s="529">
        <v>36939</v>
      </c>
      <c r="E33" s="529">
        <v>18586</v>
      </c>
      <c r="F33" s="529">
        <v>45420</v>
      </c>
      <c r="G33" s="529">
        <v>56095</v>
      </c>
      <c r="H33" s="529">
        <v>29940</v>
      </c>
      <c r="I33" s="529">
        <v>20961</v>
      </c>
      <c r="J33" s="529">
        <v>53799</v>
      </c>
      <c r="K33" s="529">
        <v>8065</v>
      </c>
      <c r="L33" s="530">
        <v>315555</v>
      </c>
      <c r="M33" s="888"/>
      <c r="N33" s="153"/>
      <c r="O33" s="369">
        <v>2013</v>
      </c>
      <c r="P33" s="529">
        <v>233368</v>
      </c>
      <c r="Q33" s="529">
        <v>383802</v>
      </c>
      <c r="R33" s="529">
        <v>29941</v>
      </c>
      <c r="S33" s="529">
        <f t="shared" si="1"/>
        <v>647111</v>
      </c>
      <c r="T33" s="529">
        <v>30664</v>
      </c>
      <c r="U33" s="529">
        <v>21960</v>
      </c>
      <c r="V33" s="529">
        <v>20921</v>
      </c>
      <c r="W33" s="529">
        <v>6474</v>
      </c>
      <c r="X33" s="529">
        <v>39384</v>
      </c>
      <c r="Y33" s="530">
        <f t="shared" si="3"/>
        <v>1082069</v>
      </c>
      <c r="Z33" s="153"/>
      <c r="AA33" s="38"/>
    </row>
    <row r="34" spans="2:28" ht="20.100000000000001" customHeight="1" x14ac:dyDescent="0.25">
      <c r="B34" s="245" t="s">
        <v>0</v>
      </c>
      <c r="C34" s="527">
        <v>3854</v>
      </c>
      <c r="D34" s="527">
        <v>3624</v>
      </c>
      <c r="E34" s="527">
        <v>2111</v>
      </c>
      <c r="F34" s="527">
        <v>3808</v>
      </c>
      <c r="G34" s="527">
        <v>4225</v>
      </c>
      <c r="H34" s="527">
        <v>2806</v>
      </c>
      <c r="I34" s="527">
        <v>1767</v>
      </c>
      <c r="J34" s="527">
        <v>3651</v>
      </c>
      <c r="K34" s="527">
        <v>757</v>
      </c>
      <c r="L34" s="528">
        <v>26603</v>
      </c>
      <c r="M34" s="888"/>
      <c r="N34" s="153"/>
      <c r="O34" s="245" t="s">
        <v>0</v>
      </c>
      <c r="P34" s="527">
        <v>17785</v>
      </c>
      <c r="Q34" s="527">
        <v>31897</v>
      </c>
      <c r="R34" s="527">
        <v>2997</v>
      </c>
      <c r="S34" s="527">
        <f t="shared" si="1"/>
        <v>52679</v>
      </c>
      <c r="T34" s="527">
        <v>3863</v>
      </c>
      <c r="U34" s="527">
        <v>1844</v>
      </c>
      <c r="V34" s="527">
        <v>2030</v>
      </c>
      <c r="W34" s="527">
        <v>489</v>
      </c>
      <c r="X34" s="527">
        <v>3778</v>
      </c>
      <c r="Y34" s="528">
        <f t="shared" si="3"/>
        <v>91286</v>
      </c>
      <c r="Z34" s="153"/>
      <c r="AA34" s="38"/>
    </row>
    <row r="35" spans="2:28" ht="20.100000000000001" customHeight="1" x14ac:dyDescent="0.25">
      <c r="B35" s="369" t="s">
        <v>1</v>
      </c>
      <c r="C35" s="529">
        <v>3454</v>
      </c>
      <c r="D35" s="529">
        <v>2676</v>
      </c>
      <c r="E35" s="529">
        <v>1530</v>
      </c>
      <c r="F35" s="529">
        <v>3559</v>
      </c>
      <c r="G35" s="529">
        <v>4332</v>
      </c>
      <c r="H35" s="529">
        <v>2517</v>
      </c>
      <c r="I35" s="529">
        <v>1822</v>
      </c>
      <c r="J35" s="529">
        <v>3432</v>
      </c>
      <c r="K35" s="529">
        <v>481</v>
      </c>
      <c r="L35" s="530">
        <v>23803</v>
      </c>
      <c r="M35" s="888"/>
      <c r="N35" s="153"/>
      <c r="O35" s="369" t="s">
        <v>1</v>
      </c>
      <c r="P35" s="529">
        <v>18434</v>
      </c>
      <c r="Q35" s="529">
        <v>30888</v>
      </c>
      <c r="R35" s="529">
        <v>2828</v>
      </c>
      <c r="S35" s="529">
        <f t="shared" si="1"/>
        <v>52150</v>
      </c>
      <c r="T35" s="529">
        <v>3679</v>
      </c>
      <c r="U35" s="529">
        <v>1772</v>
      </c>
      <c r="V35" s="529">
        <v>1381</v>
      </c>
      <c r="W35" s="529">
        <v>535</v>
      </c>
      <c r="X35" s="529">
        <v>2715</v>
      </c>
      <c r="Y35" s="530">
        <f t="shared" si="3"/>
        <v>86035</v>
      </c>
      <c r="Z35" s="153"/>
      <c r="AA35" s="38"/>
    </row>
    <row r="36" spans="2:28" ht="20.100000000000001" customHeight="1" x14ac:dyDescent="0.25">
      <c r="B36" s="245" t="s">
        <v>2</v>
      </c>
      <c r="C36" s="527">
        <v>3605</v>
      </c>
      <c r="D36" s="527">
        <v>2851</v>
      </c>
      <c r="E36" s="527">
        <v>1556</v>
      </c>
      <c r="F36" s="527">
        <v>3955</v>
      </c>
      <c r="G36" s="527">
        <v>4799</v>
      </c>
      <c r="H36" s="527">
        <v>2634</v>
      </c>
      <c r="I36" s="527">
        <v>1853</v>
      </c>
      <c r="J36" s="527">
        <v>3647</v>
      </c>
      <c r="K36" s="527">
        <v>574</v>
      </c>
      <c r="L36" s="528">
        <v>25474</v>
      </c>
      <c r="M36" s="888"/>
      <c r="N36" s="153"/>
      <c r="O36" s="245" t="s">
        <v>2</v>
      </c>
      <c r="P36" s="527">
        <v>20710</v>
      </c>
      <c r="Q36" s="527">
        <v>34946</v>
      </c>
      <c r="R36" s="527">
        <v>3013</v>
      </c>
      <c r="S36" s="527">
        <f t="shared" si="1"/>
        <v>58669</v>
      </c>
      <c r="T36" s="527">
        <v>3517</v>
      </c>
      <c r="U36" s="527">
        <v>1807</v>
      </c>
      <c r="V36" s="527">
        <v>1658</v>
      </c>
      <c r="W36" s="527">
        <v>516</v>
      </c>
      <c r="X36" s="527">
        <v>3113</v>
      </c>
      <c r="Y36" s="528">
        <f t="shared" si="3"/>
        <v>94754</v>
      </c>
      <c r="Z36" s="153"/>
      <c r="AA36" s="16"/>
    </row>
    <row r="37" spans="2:28" ht="20.100000000000001" customHeight="1" x14ac:dyDescent="0.25">
      <c r="B37" s="369" t="s">
        <v>3</v>
      </c>
      <c r="C37" s="529">
        <v>3884</v>
      </c>
      <c r="D37" s="529">
        <v>2971</v>
      </c>
      <c r="E37" s="529">
        <v>1855</v>
      </c>
      <c r="F37" s="529">
        <v>3886</v>
      </c>
      <c r="G37" s="529">
        <v>4732</v>
      </c>
      <c r="H37" s="529">
        <v>2305</v>
      </c>
      <c r="I37" s="529">
        <v>1758</v>
      </c>
      <c r="J37" s="529">
        <v>3460</v>
      </c>
      <c r="K37" s="529">
        <v>506</v>
      </c>
      <c r="L37" s="530">
        <v>25357</v>
      </c>
      <c r="M37" s="888"/>
      <c r="N37" s="153"/>
      <c r="O37" s="369" t="s">
        <v>3</v>
      </c>
      <c r="P37" s="529">
        <v>20809</v>
      </c>
      <c r="Q37" s="529">
        <v>35733</v>
      </c>
      <c r="R37" s="529">
        <v>2916</v>
      </c>
      <c r="S37" s="529">
        <f t="shared" si="1"/>
        <v>59458</v>
      </c>
      <c r="T37" s="529">
        <v>4032</v>
      </c>
      <c r="U37" s="529">
        <v>1878</v>
      </c>
      <c r="V37" s="529">
        <v>1229</v>
      </c>
      <c r="W37" s="529">
        <v>479</v>
      </c>
      <c r="X37" s="529">
        <v>3419</v>
      </c>
      <c r="Y37" s="530">
        <f t="shared" si="3"/>
        <v>95852</v>
      </c>
      <c r="Z37" s="153"/>
      <c r="AA37" s="16"/>
    </row>
    <row r="38" spans="2:28" ht="20.100000000000001" customHeight="1" x14ac:dyDescent="0.25">
      <c r="B38" s="245" t="s">
        <v>4</v>
      </c>
      <c r="C38" s="527">
        <v>3896</v>
      </c>
      <c r="D38" s="527">
        <v>2918</v>
      </c>
      <c r="E38" s="527">
        <v>1217</v>
      </c>
      <c r="F38" s="527">
        <v>3636</v>
      </c>
      <c r="G38" s="527">
        <v>4685</v>
      </c>
      <c r="H38" s="527">
        <v>2278</v>
      </c>
      <c r="I38" s="527">
        <v>1796</v>
      </c>
      <c r="J38" s="527">
        <v>4726</v>
      </c>
      <c r="K38" s="527">
        <v>540</v>
      </c>
      <c r="L38" s="528">
        <v>25692</v>
      </c>
      <c r="M38" s="153"/>
      <c r="N38" s="153"/>
      <c r="O38" s="245" t="s">
        <v>4</v>
      </c>
      <c r="P38" s="527">
        <v>20041</v>
      </c>
      <c r="Q38" s="527">
        <v>36616</v>
      </c>
      <c r="R38" s="527">
        <v>2971</v>
      </c>
      <c r="S38" s="527">
        <f t="shared" si="1"/>
        <v>59628</v>
      </c>
      <c r="T38" s="527">
        <v>3645</v>
      </c>
      <c r="U38" s="527">
        <v>1971</v>
      </c>
      <c r="V38" s="527">
        <v>1576</v>
      </c>
      <c r="W38" s="527">
        <v>612</v>
      </c>
      <c r="X38" s="527">
        <v>2650</v>
      </c>
      <c r="Y38" s="528">
        <f t="shared" si="3"/>
        <v>95774</v>
      </c>
      <c r="Z38" s="153"/>
      <c r="AA38" s="16"/>
    </row>
    <row r="39" spans="2:28" ht="20.100000000000001" customHeight="1" x14ac:dyDescent="0.25">
      <c r="B39" s="369" t="s">
        <v>5</v>
      </c>
      <c r="C39" s="529">
        <v>3598</v>
      </c>
      <c r="D39" s="529">
        <v>2989</v>
      </c>
      <c r="E39" s="529">
        <v>1281</v>
      </c>
      <c r="F39" s="529">
        <v>3889</v>
      </c>
      <c r="G39" s="529">
        <v>4960</v>
      </c>
      <c r="H39" s="529">
        <v>2416</v>
      </c>
      <c r="I39" s="529">
        <v>1525</v>
      </c>
      <c r="J39" s="529">
        <v>4997</v>
      </c>
      <c r="K39" s="529">
        <v>501</v>
      </c>
      <c r="L39" s="530">
        <v>26156</v>
      </c>
      <c r="M39" s="153"/>
      <c r="N39" s="153"/>
      <c r="O39" s="369" t="s">
        <v>5</v>
      </c>
      <c r="P39" s="529">
        <v>19448</v>
      </c>
      <c r="Q39" s="529">
        <v>35855</v>
      </c>
      <c r="R39" s="529">
        <v>3036</v>
      </c>
      <c r="S39" s="529">
        <f t="shared" si="1"/>
        <v>58339</v>
      </c>
      <c r="T39" s="529">
        <v>3663</v>
      </c>
      <c r="U39" s="529">
        <v>1698</v>
      </c>
      <c r="V39" s="529">
        <v>1985</v>
      </c>
      <c r="W39" s="529">
        <v>545</v>
      </c>
      <c r="X39" s="529">
        <v>3232</v>
      </c>
      <c r="Y39" s="530">
        <f t="shared" si="3"/>
        <v>95618</v>
      </c>
      <c r="Z39" s="153"/>
      <c r="AA39" s="16"/>
    </row>
    <row r="40" spans="2:28" ht="20.100000000000001" customHeight="1" x14ac:dyDescent="0.25">
      <c r="B40" s="245" t="s">
        <v>60</v>
      </c>
      <c r="C40" s="527">
        <v>3798</v>
      </c>
      <c r="D40" s="527">
        <v>3056</v>
      </c>
      <c r="E40" s="527">
        <v>1595</v>
      </c>
      <c r="F40" s="527">
        <v>3891</v>
      </c>
      <c r="G40" s="527">
        <v>5093</v>
      </c>
      <c r="H40" s="527">
        <v>2683</v>
      </c>
      <c r="I40" s="527">
        <v>1668</v>
      </c>
      <c r="J40" s="527">
        <v>5012</v>
      </c>
      <c r="K40" s="527">
        <v>576</v>
      </c>
      <c r="L40" s="528">
        <v>27372</v>
      </c>
      <c r="M40" s="153"/>
      <c r="N40" s="153"/>
      <c r="O40" s="245" t="s">
        <v>60</v>
      </c>
      <c r="P40" s="527">
        <v>20218</v>
      </c>
      <c r="Q40" s="527">
        <v>33235</v>
      </c>
      <c r="R40" s="527">
        <v>2986</v>
      </c>
      <c r="S40" s="527">
        <f t="shared" si="1"/>
        <v>56439</v>
      </c>
      <c r="T40" s="527">
        <v>3770</v>
      </c>
      <c r="U40" s="527">
        <v>1741</v>
      </c>
      <c r="V40" s="527">
        <v>1392</v>
      </c>
      <c r="W40" s="527">
        <v>572</v>
      </c>
      <c r="X40" s="527">
        <v>3435</v>
      </c>
      <c r="Y40" s="528">
        <f t="shared" si="3"/>
        <v>94721</v>
      </c>
      <c r="Z40" s="153"/>
      <c r="AA40" s="16"/>
    </row>
    <row r="41" spans="2:28" ht="20.100000000000001" customHeight="1" x14ac:dyDescent="0.25">
      <c r="B41" s="369" t="s">
        <v>61</v>
      </c>
      <c r="C41" s="529">
        <v>3969</v>
      </c>
      <c r="D41" s="529">
        <v>3112</v>
      </c>
      <c r="E41" s="529">
        <v>1008</v>
      </c>
      <c r="F41" s="529">
        <v>4055</v>
      </c>
      <c r="G41" s="529">
        <v>4904</v>
      </c>
      <c r="H41" s="529">
        <v>2527</v>
      </c>
      <c r="I41" s="529">
        <v>1762</v>
      </c>
      <c r="J41" s="529">
        <v>5296</v>
      </c>
      <c r="K41" s="529">
        <v>569</v>
      </c>
      <c r="L41" s="530">
        <v>27202</v>
      </c>
      <c r="M41" s="153"/>
      <c r="N41" s="153"/>
      <c r="O41" s="369" t="s">
        <v>61</v>
      </c>
      <c r="P41" s="529">
        <v>21104</v>
      </c>
      <c r="Q41" s="529">
        <v>33147</v>
      </c>
      <c r="R41" s="529">
        <v>3034</v>
      </c>
      <c r="S41" s="529">
        <f t="shared" si="1"/>
        <v>57285</v>
      </c>
      <c r="T41" s="529">
        <v>4495</v>
      </c>
      <c r="U41" s="529">
        <v>1890</v>
      </c>
      <c r="V41" s="529">
        <v>1563</v>
      </c>
      <c r="W41" s="529">
        <v>532</v>
      </c>
      <c r="X41" s="529">
        <v>3121</v>
      </c>
      <c r="Y41" s="530">
        <f t="shared" si="3"/>
        <v>96088</v>
      </c>
      <c r="AA41" s="16"/>
    </row>
    <row r="42" spans="2:28" ht="20.100000000000001" customHeight="1" x14ac:dyDescent="0.25">
      <c r="B42" s="245" t="s">
        <v>62</v>
      </c>
      <c r="C42" s="527">
        <v>3766</v>
      </c>
      <c r="D42" s="527">
        <v>3137</v>
      </c>
      <c r="E42" s="527">
        <v>1424</v>
      </c>
      <c r="F42" s="527">
        <v>3780</v>
      </c>
      <c r="G42" s="527">
        <v>4632</v>
      </c>
      <c r="H42" s="527">
        <v>2185</v>
      </c>
      <c r="I42" s="527">
        <v>1680</v>
      </c>
      <c r="J42" s="527">
        <v>5007</v>
      </c>
      <c r="K42" s="527">
        <v>473</v>
      </c>
      <c r="L42" s="528">
        <v>26084</v>
      </c>
      <c r="M42" s="153"/>
      <c r="N42" s="153"/>
      <c r="O42" s="245" t="s">
        <v>62</v>
      </c>
      <c r="P42" s="527">
        <v>18030</v>
      </c>
      <c r="Q42" s="527">
        <v>27614</v>
      </c>
      <c r="R42" s="527">
        <v>1914</v>
      </c>
      <c r="S42" s="527">
        <f t="shared" si="1"/>
        <v>47558</v>
      </c>
      <c r="T42" s="527">
        <v>3342</v>
      </c>
      <c r="U42" s="527">
        <v>1769</v>
      </c>
      <c r="V42" s="527">
        <v>1464</v>
      </c>
      <c r="W42" s="527">
        <v>483</v>
      </c>
      <c r="X42" s="527">
        <v>2900</v>
      </c>
      <c r="Y42" s="528">
        <f t="shared" si="3"/>
        <v>83600</v>
      </c>
      <c r="Z42" s="153"/>
      <c r="AA42" s="16"/>
    </row>
    <row r="43" spans="2:28" ht="20.100000000000001" customHeight="1" x14ac:dyDescent="0.25">
      <c r="B43" s="369" t="s">
        <v>63</v>
      </c>
      <c r="C43" s="529">
        <v>3875</v>
      </c>
      <c r="D43" s="529">
        <v>3114</v>
      </c>
      <c r="E43" s="529">
        <v>1634</v>
      </c>
      <c r="F43" s="529">
        <v>3679</v>
      </c>
      <c r="G43" s="529">
        <v>4447</v>
      </c>
      <c r="H43" s="529">
        <v>2258</v>
      </c>
      <c r="I43" s="529">
        <v>1761</v>
      </c>
      <c r="J43" s="529">
        <v>5430</v>
      </c>
      <c r="K43" s="529">
        <v>535</v>
      </c>
      <c r="L43" s="530">
        <v>26733</v>
      </c>
      <c r="M43" s="153"/>
      <c r="N43" s="153"/>
      <c r="O43" s="369" t="s">
        <v>63</v>
      </c>
      <c r="P43" s="529">
        <v>21877</v>
      </c>
      <c r="Q43" s="529">
        <v>32841</v>
      </c>
      <c r="R43" s="529">
        <v>2291</v>
      </c>
      <c r="S43" s="529">
        <f t="shared" si="1"/>
        <v>57009</v>
      </c>
      <c r="T43" s="529">
        <v>3526</v>
      </c>
      <c r="U43" s="529">
        <v>1844</v>
      </c>
      <c r="V43" s="529">
        <v>2358</v>
      </c>
      <c r="W43" s="529">
        <v>566</v>
      </c>
      <c r="X43" s="529">
        <v>4046</v>
      </c>
      <c r="Y43" s="530">
        <f t="shared" si="3"/>
        <v>96082</v>
      </c>
      <c r="Z43" s="153"/>
      <c r="AA43" s="16"/>
    </row>
    <row r="44" spans="2:28" ht="20.100000000000001" customHeight="1" x14ac:dyDescent="0.25">
      <c r="B44" s="245" t="s">
        <v>64</v>
      </c>
      <c r="C44" s="527">
        <v>3863</v>
      </c>
      <c r="D44" s="527">
        <v>2905</v>
      </c>
      <c r="E44" s="527">
        <v>1556</v>
      </c>
      <c r="F44" s="527">
        <v>3699</v>
      </c>
      <c r="G44" s="527">
        <v>4398</v>
      </c>
      <c r="H44" s="527">
        <v>2506</v>
      </c>
      <c r="I44" s="527">
        <v>1671</v>
      </c>
      <c r="J44" s="527">
        <v>5002</v>
      </c>
      <c r="K44" s="527">
        <v>472</v>
      </c>
      <c r="L44" s="528">
        <v>26072</v>
      </c>
      <c r="M44" s="888"/>
      <c r="N44" s="153"/>
      <c r="O44" s="245" t="s">
        <v>64</v>
      </c>
      <c r="P44" s="527">
        <v>19097</v>
      </c>
      <c r="Q44" s="527">
        <v>26723</v>
      </c>
      <c r="R44" s="527">
        <v>1955</v>
      </c>
      <c r="S44" s="527">
        <f t="shared" si="1"/>
        <v>47775</v>
      </c>
      <c r="T44" s="527">
        <v>2701</v>
      </c>
      <c r="U44" s="527">
        <v>1824</v>
      </c>
      <c r="V44" s="527">
        <v>2153</v>
      </c>
      <c r="W44" s="527">
        <v>510</v>
      </c>
      <c r="X44" s="527">
        <v>3421</v>
      </c>
      <c r="Y44" s="528">
        <f t="shared" si="3"/>
        <v>84456</v>
      </c>
      <c r="Z44" s="153"/>
      <c r="AA44" s="16"/>
    </row>
    <row r="45" spans="2:28" ht="20.100000000000001" customHeight="1" x14ac:dyDescent="0.25">
      <c r="B45" s="369" t="s">
        <v>65</v>
      </c>
      <c r="C45" s="529">
        <v>4188</v>
      </c>
      <c r="D45" s="529">
        <v>3586</v>
      </c>
      <c r="E45" s="529">
        <v>1819</v>
      </c>
      <c r="F45" s="529">
        <v>3583</v>
      </c>
      <c r="G45" s="529">
        <v>4888</v>
      </c>
      <c r="H45" s="529">
        <v>2825</v>
      </c>
      <c r="I45" s="529">
        <v>1898</v>
      </c>
      <c r="J45" s="529">
        <v>4139</v>
      </c>
      <c r="K45" s="529">
        <v>2081</v>
      </c>
      <c r="L45" s="530">
        <v>29007</v>
      </c>
      <c r="M45" s="888"/>
      <c r="N45" s="153"/>
      <c r="O45" s="369" t="s">
        <v>65</v>
      </c>
      <c r="P45" s="529">
        <v>15815</v>
      </c>
      <c r="Q45" s="529">
        <v>24307</v>
      </c>
      <c r="R45" s="529">
        <v>1251</v>
      </c>
      <c r="S45" s="529">
        <f t="shared" si="1"/>
        <v>41373</v>
      </c>
      <c r="T45" s="529">
        <v>2829</v>
      </c>
      <c r="U45" s="529">
        <v>1922</v>
      </c>
      <c r="V45" s="529">
        <v>2132</v>
      </c>
      <c r="W45" s="529">
        <v>635</v>
      </c>
      <c r="X45" s="529">
        <v>3554</v>
      </c>
      <c r="Y45" s="530">
        <f t="shared" si="3"/>
        <v>81452</v>
      </c>
      <c r="Z45" s="153"/>
      <c r="AA45" s="16"/>
    </row>
    <row r="46" spans="2:28" ht="20.100000000000001" customHeight="1" x14ac:dyDescent="0.25">
      <c r="B46" s="245" t="s">
        <v>431</v>
      </c>
      <c r="C46" s="527">
        <v>45460</v>
      </c>
      <c r="D46" s="527">
        <v>34510</v>
      </c>
      <c r="E46" s="527">
        <v>19339</v>
      </c>
      <c r="F46" s="527">
        <v>43553</v>
      </c>
      <c r="G46" s="527">
        <v>47250</v>
      </c>
      <c r="H46" s="527">
        <v>28992</v>
      </c>
      <c r="I46" s="527">
        <v>21796</v>
      </c>
      <c r="J46" s="527">
        <v>43234</v>
      </c>
      <c r="K46" s="527">
        <v>8417</v>
      </c>
      <c r="L46" s="528">
        <v>292551</v>
      </c>
      <c r="M46" s="888"/>
      <c r="N46" s="153"/>
      <c r="O46" s="245" t="s">
        <v>431</v>
      </c>
      <c r="P46" s="527">
        <v>218033</v>
      </c>
      <c r="Q46" s="527">
        <v>408334</v>
      </c>
      <c r="R46" s="527">
        <v>38295</v>
      </c>
      <c r="S46" s="527">
        <f t="shared" si="1"/>
        <v>664662</v>
      </c>
      <c r="T46" s="527">
        <v>48407</v>
      </c>
      <c r="U46" s="527">
        <v>19740</v>
      </c>
      <c r="V46" s="527">
        <v>19262</v>
      </c>
      <c r="W46" s="527">
        <v>8663</v>
      </c>
      <c r="X46" s="527">
        <v>39957</v>
      </c>
      <c r="Y46" s="528">
        <f t="shared" si="3"/>
        <v>1093242</v>
      </c>
      <c r="Z46" s="153"/>
      <c r="AA46" s="38"/>
    </row>
    <row r="47" spans="2:28" ht="20.100000000000001" customHeight="1" x14ac:dyDescent="0.25">
      <c r="B47" s="369">
        <v>2011</v>
      </c>
      <c r="C47" s="529">
        <v>45656</v>
      </c>
      <c r="D47" s="529">
        <v>33070</v>
      </c>
      <c r="E47" s="529">
        <v>19581</v>
      </c>
      <c r="F47" s="529">
        <v>34853</v>
      </c>
      <c r="G47" s="529">
        <v>41292</v>
      </c>
      <c r="H47" s="529">
        <v>22641</v>
      </c>
      <c r="I47" s="529">
        <v>24788</v>
      </c>
      <c r="J47" s="529">
        <v>41740</v>
      </c>
      <c r="K47" s="529">
        <v>11790</v>
      </c>
      <c r="L47" s="530">
        <v>275411</v>
      </c>
      <c r="M47" s="888"/>
      <c r="N47" s="153"/>
      <c r="O47" s="369">
        <v>2011</v>
      </c>
      <c r="P47" s="529">
        <v>204656</v>
      </c>
      <c r="Q47" s="529">
        <v>398345</v>
      </c>
      <c r="R47" s="529">
        <v>37174</v>
      </c>
      <c r="S47" s="529">
        <f t="shared" si="1"/>
        <v>640175</v>
      </c>
      <c r="T47" s="529">
        <v>54170</v>
      </c>
      <c r="U47" s="529">
        <v>20714</v>
      </c>
      <c r="V47" s="529">
        <v>14985</v>
      </c>
      <c r="W47" s="529">
        <v>12778</v>
      </c>
      <c r="X47" s="529">
        <v>28004</v>
      </c>
      <c r="Y47" s="530">
        <f t="shared" si="3"/>
        <v>1046237</v>
      </c>
      <c r="Z47" s="153"/>
      <c r="AA47" s="38"/>
      <c r="AB47" s="37"/>
    </row>
    <row r="48" spans="2:28" ht="20.100000000000001" customHeight="1" x14ac:dyDescent="0.25">
      <c r="B48" s="245">
        <v>2010</v>
      </c>
      <c r="C48" s="527">
        <v>45598</v>
      </c>
      <c r="D48" s="527">
        <v>29996</v>
      </c>
      <c r="E48" s="527">
        <v>20543</v>
      </c>
      <c r="F48" s="527">
        <v>24015</v>
      </c>
      <c r="G48" s="527">
        <v>46820</v>
      </c>
      <c r="H48" s="527">
        <v>26045</v>
      </c>
      <c r="I48" s="527">
        <v>26706</v>
      </c>
      <c r="J48" s="527">
        <v>40851</v>
      </c>
      <c r="K48" s="527">
        <v>14719</v>
      </c>
      <c r="L48" s="528">
        <v>275293</v>
      </c>
      <c r="M48" s="888"/>
      <c r="N48" s="153"/>
      <c r="O48" s="245">
        <v>2010</v>
      </c>
      <c r="P48" s="527">
        <v>210591</v>
      </c>
      <c r="Q48" s="527">
        <v>387352</v>
      </c>
      <c r="R48" s="527">
        <v>33925</v>
      </c>
      <c r="S48" s="527">
        <f t="shared" si="1"/>
        <v>631868</v>
      </c>
      <c r="T48" s="527">
        <v>56342</v>
      </c>
      <c r="U48" s="527">
        <v>19310</v>
      </c>
      <c r="V48" s="527">
        <v>14463</v>
      </c>
      <c r="W48" s="527">
        <v>12439</v>
      </c>
      <c r="X48" s="527">
        <v>26088</v>
      </c>
      <c r="Y48" s="528">
        <f t="shared" si="3"/>
        <v>1035803</v>
      </c>
      <c r="Z48" s="153"/>
      <c r="AA48" s="38"/>
      <c r="AB48" s="37"/>
    </row>
    <row r="49" spans="2:37" ht="20.100000000000001" customHeight="1" x14ac:dyDescent="0.25">
      <c r="B49" s="369">
        <v>2009</v>
      </c>
      <c r="C49" s="529">
        <v>43872</v>
      </c>
      <c r="D49" s="529">
        <v>27449</v>
      </c>
      <c r="E49" s="529">
        <v>16907</v>
      </c>
      <c r="F49" s="529">
        <v>22950</v>
      </c>
      <c r="G49" s="529">
        <v>41625</v>
      </c>
      <c r="H49" s="529">
        <v>13232</v>
      </c>
      <c r="I49" s="529">
        <v>17087</v>
      </c>
      <c r="J49" s="529">
        <v>26688</v>
      </c>
      <c r="K49" s="529">
        <v>11066</v>
      </c>
      <c r="L49" s="530">
        <v>220876</v>
      </c>
      <c r="M49" s="888"/>
      <c r="N49" s="153"/>
      <c r="O49" s="369">
        <v>2009</v>
      </c>
      <c r="P49" s="529">
        <v>113879</v>
      </c>
      <c r="Q49" s="529">
        <v>296012</v>
      </c>
      <c r="R49" s="529">
        <v>29218</v>
      </c>
      <c r="S49" s="529">
        <f t="shared" si="1"/>
        <v>439109</v>
      </c>
      <c r="T49" s="529">
        <v>49895</v>
      </c>
      <c r="U49" s="529">
        <v>28213</v>
      </c>
      <c r="V49" s="529">
        <v>12535</v>
      </c>
      <c r="W49" s="529">
        <v>11445</v>
      </c>
      <c r="X49" s="529">
        <v>22547</v>
      </c>
      <c r="Y49" s="530">
        <f t="shared" si="3"/>
        <v>784620</v>
      </c>
      <c r="Z49" s="153"/>
      <c r="AA49" s="38"/>
      <c r="AB49" s="37"/>
      <c r="AC49" s="37"/>
      <c r="AD49" s="37"/>
      <c r="AE49" s="37"/>
      <c r="AF49" s="37"/>
      <c r="AG49" s="37"/>
      <c r="AH49" s="37"/>
      <c r="AI49" s="37"/>
      <c r="AJ49" s="37"/>
      <c r="AK49" s="37"/>
    </row>
    <row r="50" spans="2:37" ht="5.25" customHeight="1" thickBot="1" x14ac:dyDescent="0.3">
      <c r="B50" s="246"/>
      <c r="C50" s="377"/>
      <c r="D50" s="247"/>
      <c r="E50" s="247"/>
      <c r="F50" s="247"/>
      <c r="G50" s="247"/>
      <c r="H50" s="247"/>
      <c r="I50" s="247"/>
      <c r="J50" s="247"/>
      <c r="K50" s="247"/>
      <c r="L50" s="249"/>
      <c r="M50" s="153"/>
      <c r="N50" s="153"/>
      <c r="O50" s="246"/>
      <c r="P50" s="247"/>
      <c r="Q50" s="248"/>
      <c r="R50" s="248"/>
      <c r="S50" s="248"/>
      <c r="T50" s="248"/>
      <c r="U50" s="247"/>
      <c r="V50" s="247"/>
      <c r="W50" s="247"/>
      <c r="X50" s="248"/>
      <c r="Y50" s="249"/>
      <c r="Z50" s="153"/>
      <c r="AA50" s="38"/>
    </row>
    <row r="51" spans="2:37" ht="9" customHeight="1" x14ac:dyDescent="0.25">
      <c r="B51" s="76"/>
      <c r="C51" s="23"/>
      <c r="D51" s="23"/>
      <c r="E51" s="23"/>
      <c r="F51" s="23"/>
      <c r="G51" s="157"/>
      <c r="H51" s="10"/>
      <c r="I51" s="10"/>
      <c r="J51" s="23"/>
      <c r="K51" s="23"/>
      <c r="L51" s="23"/>
      <c r="M51" s="16"/>
      <c r="N51" s="16"/>
      <c r="O51" s="76"/>
      <c r="P51" s="16"/>
      <c r="Q51" s="16"/>
      <c r="R51" s="16"/>
      <c r="S51" s="16"/>
      <c r="T51" s="16"/>
      <c r="U51" s="16"/>
      <c r="V51" s="16"/>
      <c r="W51" s="16"/>
      <c r="X51" s="16"/>
      <c r="Y51" s="16"/>
      <c r="Z51" s="16"/>
      <c r="AA51" s="16"/>
    </row>
    <row r="52" spans="2:37" ht="18" customHeight="1" x14ac:dyDescent="0.25">
      <c r="B52" s="55"/>
      <c r="C52" s="23"/>
      <c r="D52" s="23"/>
      <c r="E52" s="23"/>
      <c r="F52" s="23"/>
      <c r="G52" s="157"/>
      <c r="H52" s="10"/>
      <c r="I52" s="10"/>
      <c r="J52" s="23"/>
      <c r="K52" s="23"/>
      <c r="L52" s="427" t="s">
        <v>344</v>
      </c>
      <c r="M52" s="16"/>
      <c r="N52" s="16"/>
      <c r="O52" s="76" t="s">
        <v>366</v>
      </c>
      <c r="P52" s="16"/>
      <c r="Q52" s="16"/>
      <c r="R52" s="16"/>
      <c r="S52" s="16"/>
      <c r="T52" s="16"/>
      <c r="U52" s="16"/>
      <c r="V52" s="16"/>
      <c r="W52" s="16"/>
      <c r="X52" s="16"/>
      <c r="Y52" s="427" t="s">
        <v>343</v>
      </c>
      <c r="Z52" s="16"/>
      <c r="AA52" s="16"/>
    </row>
    <row r="53" spans="2:37" ht="6" customHeight="1" x14ac:dyDescent="0.25">
      <c r="B53" s="55"/>
      <c r="C53" s="23"/>
      <c r="D53" s="23"/>
      <c r="E53" s="23"/>
      <c r="F53" s="23"/>
      <c r="G53" s="157"/>
      <c r="H53" s="10"/>
      <c r="I53" s="10"/>
      <c r="J53" s="23"/>
      <c r="K53" s="23"/>
      <c r="L53" s="23"/>
      <c r="M53" s="16"/>
      <c r="N53" s="16"/>
      <c r="P53" s="16"/>
      <c r="Q53" s="16"/>
      <c r="R53" s="16"/>
      <c r="S53" s="16"/>
      <c r="T53" s="16"/>
      <c r="U53" s="16"/>
      <c r="V53" s="16"/>
      <c r="W53" s="16"/>
      <c r="X53" s="16"/>
      <c r="Y53" s="16"/>
      <c r="Z53" s="16"/>
      <c r="AA53" s="16"/>
    </row>
    <row r="54" spans="2:37" ht="25.5" customHeight="1" x14ac:dyDescent="0.25">
      <c r="B54" s="76"/>
      <c r="C54" s="23"/>
      <c r="D54" s="23"/>
      <c r="E54" s="23"/>
      <c r="F54" s="23"/>
      <c r="G54" s="157"/>
      <c r="H54" s="10"/>
      <c r="I54" s="10"/>
      <c r="J54" s="23"/>
      <c r="K54" s="23"/>
      <c r="L54" s="23"/>
      <c r="O54" s="924" t="s">
        <v>568</v>
      </c>
      <c r="P54" s="924"/>
      <c r="Q54" s="924"/>
      <c r="R54" s="924"/>
      <c r="S54" s="924"/>
      <c r="T54" s="924"/>
      <c r="U54" s="924"/>
      <c r="V54" s="924"/>
      <c r="W54" s="924"/>
    </row>
    <row r="55" spans="2:37" ht="15" customHeight="1" x14ac:dyDescent="0.25">
      <c r="B55" s="76"/>
      <c r="C55" s="23"/>
      <c r="D55" s="23"/>
      <c r="E55" s="23"/>
      <c r="F55" s="23"/>
      <c r="G55" s="157"/>
      <c r="H55" s="10"/>
      <c r="I55" s="10"/>
      <c r="J55" s="23"/>
      <c r="K55" s="23"/>
      <c r="L55" s="23"/>
      <c r="O55" s="69" t="s">
        <v>355</v>
      </c>
    </row>
    <row r="56" spans="2:37" ht="15" customHeight="1" x14ac:dyDescent="0.25">
      <c r="B56" s="76"/>
      <c r="C56" s="23"/>
      <c r="D56" s="23"/>
      <c r="E56" s="23"/>
      <c r="F56" s="23"/>
      <c r="G56" s="157"/>
      <c r="H56" s="10"/>
      <c r="I56" s="10"/>
      <c r="J56" s="23"/>
      <c r="K56" s="23"/>
      <c r="L56" s="23"/>
      <c r="O56" s="69" t="s">
        <v>430</v>
      </c>
    </row>
    <row r="57" spans="2:37" ht="15" customHeight="1" x14ac:dyDescent="0.25">
      <c r="B57" s="76"/>
      <c r="C57" s="23"/>
      <c r="D57" s="23"/>
      <c r="E57" s="23"/>
      <c r="F57" s="23"/>
      <c r="G57" s="157"/>
      <c r="H57" s="10"/>
      <c r="I57" s="10"/>
      <c r="J57" s="23"/>
      <c r="K57" s="23"/>
      <c r="L57" s="23"/>
      <c r="O57" s="76" t="s">
        <v>357</v>
      </c>
    </row>
    <row r="58" spans="2:37" x14ac:dyDescent="0.25">
      <c r="B58" s="76"/>
      <c r="C58" s="23"/>
      <c r="D58" s="23"/>
      <c r="E58" s="23"/>
      <c r="F58" s="23"/>
      <c r="G58" s="157"/>
      <c r="H58" s="10"/>
      <c r="I58" s="10"/>
      <c r="J58" s="23"/>
      <c r="K58" s="23"/>
      <c r="L58" s="23"/>
    </row>
    <row r="59" spans="2:37" x14ac:dyDescent="0.25">
      <c r="B59" s="46"/>
    </row>
    <row r="60" spans="2:37" x14ac:dyDescent="0.25">
      <c r="G60" s="7" t="s">
        <v>189</v>
      </c>
    </row>
  </sheetData>
  <mergeCells count="9">
    <mergeCell ref="W4:X4"/>
    <mergeCell ref="Y4:Y5"/>
    <mergeCell ref="O54:W54"/>
    <mergeCell ref="B4:B5"/>
    <mergeCell ref="C4:L4"/>
    <mergeCell ref="O4:O5"/>
    <mergeCell ref="P4:S4"/>
    <mergeCell ref="U4:U5"/>
    <mergeCell ref="V4:V5"/>
  </mergeCells>
  <hyperlinks>
    <hyperlink ref="AA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16</oddFooter>
    <evenFooter>&amp;C&amp;11 15</evenFooter>
  </headerFooter>
  <colBreaks count="1" manualBreakCount="1">
    <brk id="13" max="4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8"/>
  <sheetViews>
    <sheetView showGridLines="0" view="pageBreakPreview" topLeftCell="A3" zoomScale="80" zoomScaleNormal="100" zoomScaleSheetLayoutView="80" workbookViewId="0">
      <selection activeCell="E20" sqref="E20"/>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32" ht="6.75" customHeight="1" x14ac:dyDescent="0.25"/>
    <row r="2" spans="2:32" x14ac:dyDescent="0.25">
      <c r="B2" s="9" t="s">
        <v>517</v>
      </c>
      <c r="G2" s="150"/>
      <c r="L2" s="162"/>
      <c r="M2" s="162"/>
      <c r="Q2" s="9" t="s">
        <v>517</v>
      </c>
    </row>
    <row r="3" spans="2:32" x14ac:dyDescent="0.25">
      <c r="B3" s="29" t="s">
        <v>417</v>
      </c>
      <c r="N3" s="138" t="s">
        <v>213</v>
      </c>
      <c r="Q3" s="29" t="s">
        <v>417</v>
      </c>
      <c r="AB3" s="161" t="s">
        <v>214</v>
      </c>
    </row>
    <row r="4" spans="2:32" ht="7.5" customHeight="1" thickBot="1" x14ac:dyDescent="0.3">
      <c r="C4" s="863"/>
      <c r="D4" s="863"/>
      <c r="E4" s="863"/>
      <c r="F4" s="863"/>
      <c r="G4" s="863"/>
      <c r="H4" s="863"/>
      <c r="I4" s="863"/>
      <c r="J4" s="863"/>
      <c r="K4" s="863"/>
      <c r="M4" s="138"/>
      <c r="Q4" s="2"/>
      <c r="R4" s="20"/>
      <c r="S4" s="20"/>
      <c r="T4" s="20"/>
      <c r="U4" s="20"/>
      <c r="V4" s="20"/>
    </row>
    <row r="5" spans="2:32" s="20" customFormat="1" ht="24.9" customHeight="1" thickBot="1" x14ac:dyDescent="0.3">
      <c r="B5" s="936" t="s">
        <v>120</v>
      </c>
      <c r="C5" s="937" t="s">
        <v>125</v>
      </c>
      <c r="D5" s="938"/>
      <c r="E5" s="938"/>
      <c r="F5" s="938"/>
      <c r="G5" s="938"/>
      <c r="H5" s="938"/>
      <c r="I5" s="938"/>
      <c r="J5" s="938"/>
      <c r="K5" s="938"/>
      <c r="L5" s="939"/>
      <c r="M5" s="937" t="s">
        <v>202</v>
      </c>
      <c r="N5" s="938"/>
      <c r="Q5" s="936" t="s">
        <v>120</v>
      </c>
      <c r="R5" s="940" t="s">
        <v>206</v>
      </c>
      <c r="S5" s="931"/>
      <c r="T5" s="931"/>
      <c r="U5" s="941"/>
      <c r="V5" s="922" t="s">
        <v>205</v>
      </c>
      <c r="W5" s="934" t="s">
        <v>126</v>
      </c>
      <c r="X5" s="934" t="s">
        <v>127</v>
      </c>
      <c r="Y5" s="934" t="s">
        <v>210</v>
      </c>
      <c r="Z5" s="934" t="s">
        <v>200</v>
      </c>
      <c r="AA5" s="935" t="s">
        <v>201</v>
      </c>
      <c r="AB5" s="929" t="s">
        <v>549</v>
      </c>
    </row>
    <row r="6" spans="2:32" s="20" customFormat="1" ht="50.25" customHeight="1" x14ac:dyDescent="0.25">
      <c r="B6" s="936"/>
      <c r="C6" s="241" t="s">
        <v>54</v>
      </c>
      <c r="D6" s="241" t="s">
        <v>25</v>
      </c>
      <c r="E6" s="241" t="s">
        <v>202</v>
      </c>
      <c r="F6" s="241" t="s">
        <v>185</v>
      </c>
      <c r="G6" s="241" t="s">
        <v>55</v>
      </c>
      <c r="H6" s="241" t="s">
        <v>56</v>
      </c>
      <c r="I6" s="241" t="s">
        <v>36</v>
      </c>
      <c r="J6" s="241" t="s">
        <v>57</v>
      </c>
      <c r="K6" s="241" t="s">
        <v>58</v>
      </c>
      <c r="L6" s="897" t="s">
        <v>53</v>
      </c>
      <c r="M6" s="900" t="s">
        <v>208</v>
      </c>
      <c r="N6" s="239" t="s">
        <v>209</v>
      </c>
      <c r="Q6" s="936"/>
      <c r="R6" s="900" t="s">
        <v>203</v>
      </c>
      <c r="S6" s="241" t="s">
        <v>204</v>
      </c>
      <c r="T6" s="241" t="s">
        <v>207</v>
      </c>
      <c r="U6" s="897" t="s">
        <v>53</v>
      </c>
      <c r="V6" s="913"/>
      <c r="W6" s="934"/>
      <c r="X6" s="934"/>
      <c r="Y6" s="934"/>
      <c r="Z6" s="934"/>
      <c r="AA6" s="935"/>
      <c r="AB6" s="929"/>
    </row>
    <row r="7" spans="2:32" s="20" customFormat="1" ht="4.5" customHeight="1" thickBot="1" x14ac:dyDescent="0.3">
      <c r="B7" s="251"/>
      <c r="C7" s="252"/>
      <c r="D7" s="252"/>
      <c r="E7" s="252"/>
      <c r="F7" s="252"/>
      <c r="G7" s="252"/>
      <c r="H7" s="252"/>
      <c r="I7" s="252"/>
      <c r="J7" s="252"/>
      <c r="K7" s="252"/>
      <c r="L7" s="252"/>
      <c r="M7" s="253"/>
      <c r="N7" s="251"/>
      <c r="Q7" s="251"/>
      <c r="R7" s="254"/>
      <c r="S7" s="238"/>
      <c r="T7" s="238"/>
      <c r="U7" s="238"/>
      <c r="V7" s="238"/>
      <c r="W7" s="238"/>
      <c r="X7" s="238"/>
      <c r="Y7" s="238"/>
      <c r="Z7" s="238"/>
      <c r="AA7" s="238"/>
      <c r="AB7" s="255"/>
    </row>
    <row r="8" spans="2:32" s="20" customFormat="1" ht="3.75" customHeight="1" x14ac:dyDescent="0.25">
      <c r="B8" s="214"/>
      <c r="C8" s="160"/>
      <c r="D8" s="160"/>
      <c r="E8" s="160"/>
      <c r="F8" s="160"/>
      <c r="G8" s="160"/>
      <c r="H8" s="160"/>
      <c r="I8" s="160"/>
      <c r="J8" s="160"/>
      <c r="K8" s="160"/>
      <c r="L8" s="260"/>
      <c r="M8" s="250"/>
      <c r="N8" s="160"/>
      <c r="Q8" s="214"/>
      <c r="R8" s="160"/>
      <c r="S8" s="160"/>
      <c r="T8" s="160"/>
      <c r="U8" s="164"/>
      <c r="V8" s="160"/>
      <c r="W8" s="160"/>
      <c r="X8" s="164"/>
      <c r="Y8" s="862"/>
      <c r="Z8" s="861"/>
      <c r="AA8" s="262"/>
      <c r="AB8" s="164"/>
    </row>
    <row r="9" spans="2:32" s="20" customFormat="1" ht="23.25" customHeight="1" x14ac:dyDescent="0.25">
      <c r="B9" s="387" t="s">
        <v>464</v>
      </c>
      <c r="C9" s="520">
        <f>SUM(C10:C20)</f>
        <v>1576463</v>
      </c>
      <c r="D9" s="520">
        <f t="shared" ref="D9:K9" si="0">SUM(D10:D20)</f>
        <v>2139552</v>
      </c>
      <c r="E9" s="520">
        <f t="shared" si="0"/>
        <v>1876820</v>
      </c>
      <c r="F9" s="520">
        <f>SUM(F10:F20)</f>
        <v>1084098</v>
      </c>
      <c r="G9" s="520">
        <f t="shared" si="0"/>
        <v>2206539</v>
      </c>
      <c r="H9" s="520">
        <f t="shared" si="0"/>
        <v>2044628</v>
      </c>
      <c r="I9" s="520">
        <f t="shared" si="0"/>
        <v>1291266</v>
      </c>
      <c r="J9" s="520">
        <f t="shared" si="0"/>
        <v>2442959</v>
      </c>
      <c r="K9" s="520">
        <f t="shared" si="0"/>
        <v>689348</v>
      </c>
      <c r="L9" s="522">
        <f>SUM(L10:L20)</f>
        <v>15351673</v>
      </c>
      <c r="M9" s="520">
        <f>SUM(M10:M20)</f>
        <v>576404</v>
      </c>
      <c r="N9" s="520">
        <f>SUM(N10:N20)</f>
        <v>263373</v>
      </c>
      <c r="O9" s="42"/>
      <c r="P9" s="42"/>
      <c r="Q9" s="387" t="s">
        <v>464</v>
      </c>
      <c r="R9" s="520">
        <f>SUM(R10:R20)</f>
        <v>4121990</v>
      </c>
      <c r="S9" s="520">
        <f>SUM(S10:S20)</f>
        <v>7015507</v>
      </c>
      <c r="T9" s="520">
        <f>SUM(T10:T20)</f>
        <v>146900</v>
      </c>
      <c r="U9" s="520">
        <f>SUM(U10:U20)</f>
        <v>11284397</v>
      </c>
      <c r="V9" s="520">
        <f t="shared" ref="V9:X9" si="1">SUM(V10:V20)</f>
        <v>855991</v>
      </c>
      <c r="W9" s="520">
        <f t="shared" si="1"/>
        <v>1325533</v>
      </c>
      <c r="X9" s="520">
        <f t="shared" si="1"/>
        <v>891216</v>
      </c>
      <c r="Y9" s="520">
        <f>SUM(Y10:Y20)</f>
        <v>1022909</v>
      </c>
      <c r="Z9" s="520">
        <f>SUM(Z10:Z20)</f>
        <v>7791666</v>
      </c>
      <c r="AA9" s="879">
        <f>SUM(AA10:AA20)</f>
        <v>143879</v>
      </c>
      <c r="AB9" s="881">
        <f>SUM(AB10:AB20)</f>
        <v>38736693</v>
      </c>
      <c r="AC9" s="518"/>
      <c r="AD9" s="887"/>
      <c r="AE9" s="887"/>
      <c r="AF9" s="887"/>
    </row>
    <row r="10" spans="2:32" s="20" customFormat="1" ht="24" customHeight="1" x14ac:dyDescent="0.25">
      <c r="B10" s="215" t="s">
        <v>7</v>
      </c>
      <c r="C10" s="518">
        <v>147408</v>
      </c>
      <c r="D10" s="518">
        <v>225079</v>
      </c>
      <c r="E10" s="518">
        <v>198003</v>
      </c>
      <c r="F10" s="518">
        <v>90238</v>
      </c>
      <c r="G10" s="518">
        <v>215560</v>
      </c>
      <c r="H10" s="518">
        <v>171905</v>
      </c>
      <c r="I10" s="518">
        <v>119637</v>
      </c>
      <c r="J10" s="518">
        <v>211513</v>
      </c>
      <c r="K10" s="518">
        <v>60921</v>
      </c>
      <c r="L10" s="519">
        <f>SUM(C10:K10)</f>
        <v>1440264</v>
      </c>
      <c r="M10" s="518">
        <v>54200</v>
      </c>
      <c r="N10" s="518">
        <v>19154</v>
      </c>
      <c r="O10" s="42"/>
      <c r="P10" s="42"/>
      <c r="Q10" s="215" t="s">
        <v>7</v>
      </c>
      <c r="R10" s="518">
        <v>372567</v>
      </c>
      <c r="S10" s="518">
        <v>622967</v>
      </c>
      <c r="T10" s="518">
        <v>15104</v>
      </c>
      <c r="U10" s="518">
        <f>SUM(R10:T10)</f>
        <v>1010638</v>
      </c>
      <c r="V10" s="518">
        <v>85643</v>
      </c>
      <c r="W10" s="518">
        <v>125565</v>
      </c>
      <c r="X10" s="518">
        <v>96557</v>
      </c>
      <c r="Y10" s="518">
        <v>92532</v>
      </c>
      <c r="Z10" s="518">
        <v>686685</v>
      </c>
      <c r="AA10" s="880">
        <v>11345</v>
      </c>
      <c r="AB10" s="471">
        <f>L10+M10+N10+U10+V10+W10+X10+Y10+Z10+AA10</f>
        <v>3622583</v>
      </c>
      <c r="AC10" s="520"/>
      <c r="AD10"/>
      <c r="AE10"/>
      <c r="AF10"/>
    </row>
    <row r="11" spans="2:32" s="20" customFormat="1" ht="24" customHeight="1" x14ac:dyDescent="0.25">
      <c r="B11" s="387" t="s">
        <v>8</v>
      </c>
      <c r="C11" s="520">
        <v>130729</v>
      </c>
      <c r="D11" s="520">
        <v>201172</v>
      </c>
      <c r="E11" s="520">
        <v>180508</v>
      </c>
      <c r="F11" s="520">
        <v>90911</v>
      </c>
      <c r="G11" s="520">
        <v>200869</v>
      </c>
      <c r="H11" s="520">
        <v>155836</v>
      </c>
      <c r="I11" s="520">
        <v>110383</v>
      </c>
      <c r="J11" s="520">
        <v>210017</v>
      </c>
      <c r="K11" s="521">
        <v>56163</v>
      </c>
      <c r="L11" s="522">
        <f t="shared" ref="L11:L15" si="2">SUM(C11:K11)</f>
        <v>1336588</v>
      </c>
      <c r="M11" s="520">
        <v>57987</v>
      </c>
      <c r="N11" s="520">
        <v>16233</v>
      </c>
      <c r="O11" s="42"/>
      <c r="P11" s="42"/>
      <c r="Q11" s="387" t="s">
        <v>8</v>
      </c>
      <c r="R11" s="520">
        <v>337441</v>
      </c>
      <c r="S11" s="520">
        <v>516392</v>
      </c>
      <c r="T11" s="520">
        <v>12324</v>
      </c>
      <c r="U11" s="520">
        <f t="shared" ref="U11:U50" si="3">SUM(R11:T11)</f>
        <v>866157</v>
      </c>
      <c r="V11" s="520">
        <v>75258</v>
      </c>
      <c r="W11" s="520">
        <v>119129</v>
      </c>
      <c r="X11" s="520">
        <v>59408</v>
      </c>
      <c r="Y11" s="520">
        <v>79872</v>
      </c>
      <c r="Z11" s="521">
        <v>630637</v>
      </c>
      <c r="AA11" s="879">
        <v>10157</v>
      </c>
      <c r="AB11" s="881">
        <f t="shared" ref="AB11:AB19" si="4">L11+M11+N11+U11+W11+X11+Y11+Z11+AA11</f>
        <v>3176168</v>
      </c>
      <c r="AC11" s="518"/>
      <c r="AD11"/>
      <c r="AE11"/>
      <c r="AF11"/>
    </row>
    <row r="12" spans="2:32" s="20" customFormat="1" ht="24" customHeight="1" x14ac:dyDescent="0.25">
      <c r="B12" s="215" t="s">
        <v>9</v>
      </c>
      <c r="C12" s="518">
        <v>153419</v>
      </c>
      <c r="D12" s="518">
        <v>199945</v>
      </c>
      <c r="E12" s="518">
        <v>165227</v>
      </c>
      <c r="F12" s="518">
        <v>103375</v>
      </c>
      <c r="G12" s="518">
        <v>219730</v>
      </c>
      <c r="H12" s="518">
        <v>190631</v>
      </c>
      <c r="I12" s="518">
        <v>120623</v>
      </c>
      <c r="J12" s="518">
        <v>224254</v>
      </c>
      <c r="K12" s="518">
        <v>63730</v>
      </c>
      <c r="L12" s="519">
        <f>SUM(C12:K12)</f>
        <v>1440934</v>
      </c>
      <c r="M12" s="518">
        <v>57130</v>
      </c>
      <c r="N12" s="518">
        <v>17519</v>
      </c>
      <c r="O12" s="42"/>
      <c r="P12" s="42"/>
      <c r="Q12" s="215" t="s">
        <v>9</v>
      </c>
      <c r="R12" s="518">
        <v>379974</v>
      </c>
      <c r="S12" s="518">
        <v>610502</v>
      </c>
      <c r="T12" s="518">
        <v>11758</v>
      </c>
      <c r="U12" s="518">
        <f t="shared" si="3"/>
        <v>1002234</v>
      </c>
      <c r="V12" s="518">
        <v>74321</v>
      </c>
      <c r="W12" s="518">
        <v>119510</v>
      </c>
      <c r="X12" s="518">
        <v>84232</v>
      </c>
      <c r="Y12" s="518">
        <v>93712</v>
      </c>
      <c r="Z12" s="518">
        <v>726785</v>
      </c>
      <c r="AA12" s="880">
        <v>11137</v>
      </c>
      <c r="AB12" s="471">
        <f t="shared" si="4"/>
        <v>3553193</v>
      </c>
      <c r="AC12" s="520"/>
      <c r="AD12"/>
      <c r="AE12"/>
      <c r="AF12"/>
    </row>
    <row r="13" spans="2:32" s="20" customFormat="1" ht="24" customHeight="1" x14ac:dyDescent="0.25">
      <c r="B13" s="387" t="s">
        <v>10</v>
      </c>
      <c r="C13" s="520">
        <v>136088</v>
      </c>
      <c r="D13" s="520">
        <v>223632</v>
      </c>
      <c r="E13" s="520">
        <v>132166</v>
      </c>
      <c r="F13" s="520">
        <v>98627</v>
      </c>
      <c r="G13" s="520">
        <v>209008</v>
      </c>
      <c r="H13" s="520">
        <v>163713</v>
      </c>
      <c r="I13" s="520">
        <v>117178</v>
      </c>
      <c r="J13" s="520">
        <v>227499</v>
      </c>
      <c r="K13" s="521">
        <v>60396</v>
      </c>
      <c r="L13" s="522">
        <f>SUM(C13:K13)</f>
        <v>1368307</v>
      </c>
      <c r="M13" s="520">
        <v>50764</v>
      </c>
      <c r="N13" s="520">
        <v>16766</v>
      </c>
      <c r="O13" s="42"/>
      <c r="P13" s="42"/>
      <c r="Q13" s="387" t="s">
        <v>10</v>
      </c>
      <c r="R13" s="520">
        <v>378640</v>
      </c>
      <c r="S13" s="520">
        <v>607696</v>
      </c>
      <c r="T13" s="520">
        <v>12962</v>
      </c>
      <c r="U13" s="520">
        <f t="shared" si="3"/>
        <v>999298</v>
      </c>
      <c r="V13" s="520">
        <v>87092</v>
      </c>
      <c r="W13" s="520">
        <v>105547</v>
      </c>
      <c r="X13" s="520">
        <v>82501</v>
      </c>
      <c r="Y13" s="520">
        <v>92028</v>
      </c>
      <c r="Z13" s="521">
        <v>683736</v>
      </c>
      <c r="AA13" s="879">
        <v>13764</v>
      </c>
      <c r="AB13" s="881">
        <f t="shared" si="4"/>
        <v>3412711</v>
      </c>
      <c r="AC13" s="518"/>
      <c r="AD13"/>
      <c r="AE13"/>
      <c r="AF13"/>
    </row>
    <row r="14" spans="2:32" s="20" customFormat="1" ht="24" customHeight="1" x14ac:dyDescent="0.25">
      <c r="B14" s="215" t="s">
        <v>11</v>
      </c>
      <c r="C14" s="518">
        <v>135058</v>
      </c>
      <c r="D14" s="518">
        <v>190931</v>
      </c>
      <c r="E14" s="518">
        <v>165663</v>
      </c>
      <c r="F14" s="518">
        <v>100603</v>
      </c>
      <c r="G14" s="518">
        <v>197548</v>
      </c>
      <c r="H14" s="518">
        <v>177054</v>
      </c>
      <c r="I14" s="518">
        <v>111556</v>
      </c>
      <c r="J14" s="518">
        <v>213695</v>
      </c>
      <c r="K14" s="518">
        <v>64101</v>
      </c>
      <c r="L14" s="519">
        <f t="shared" si="2"/>
        <v>1356209</v>
      </c>
      <c r="M14" s="518">
        <v>50240</v>
      </c>
      <c r="N14" s="518">
        <v>16394</v>
      </c>
      <c r="O14" s="42"/>
      <c r="P14" s="42"/>
      <c r="Q14" s="215" t="s">
        <v>11</v>
      </c>
      <c r="R14" s="518">
        <v>379657</v>
      </c>
      <c r="S14" s="518">
        <v>627113</v>
      </c>
      <c r="T14" s="518">
        <v>13767</v>
      </c>
      <c r="U14" s="518">
        <f t="shared" si="3"/>
        <v>1020537</v>
      </c>
      <c r="V14" s="518">
        <v>81403</v>
      </c>
      <c r="W14" s="518">
        <v>110653</v>
      </c>
      <c r="X14" s="518">
        <v>61074</v>
      </c>
      <c r="Y14" s="518">
        <v>95280</v>
      </c>
      <c r="Z14" s="518">
        <v>732900</v>
      </c>
      <c r="AA14" s="880">
        <v>11437</v>
      </c>
      <c r="AB14" s="471">
        <f>L14+M14+N14+U14+W14+X14+Y14+Z14+AA14</f>
        <v>3454724</v>
      </c>
      <c r="AC14" s="520"/>
      <c r="AD14"/>
      <c r="AE14"/>
      <c r="AF14"/>
    </row>
    <row r="15" spans="2:32" s="20" customFormat="1" ht="24" customHeight="1" x14ac:dyDescent="0.25">
      <c r="B15" s="387" t="s">
        <v>12</v>
      </c>
      <c r="C15" s="520">
        <v>137374</v>
      </c>
      <c r="D15" s="520">
        <v>195958</v>
      </c>
      <c r="E15" s="520">
        <v>185464</v>
      </c>
      <c r="F15" s="520">
        <v>97045</v>
      </c>
      <c r="G15" s="520">
        <v>179807</v>
      </c>
      <c r="H15" s="520">
        <v>190903</v>
      </c>
      <c r="I15" s="520">
        <v>117881</v>
      </c>
      <c r="J15" s="520">
        <v>234924</v>
      </c>
      <c r="K15" s="521">
        <v>60469</v>
      </c>
      <c r="L15" s="522">
        <f t="shared" si="2"/>
        <v>1399825</v>
      </c>
      <c r="M15" s="520">
        <v>53353</v>
      </c>
      <c r="N15" s="520">
        <v>37918</v>
      </c>
      <c r="O15" s="42"/>
      <c r="P15" s="42"/>
      <c r="Q15" s="387" t="s">
        <v>12</v>
      </c>
      <c r="R15" s="520">
        <v>385472</v>
      </c>
      <c r="S15" s="520">
        <v>666352</v>
      </c>
      <c r="T15" s="520">
        <v>12856</v>
      </c>
      <c r="U15" s="520">
        <f t="shared" si="3"/>
        <v>1064680</v>
      </c>
      <c r="V15" s="520">
        <v>78588</v>
      </c>
      <c r="W15" s="520">
        <v>99871</v>
      </c>
      <c r="X15" s="520">
        <v>84013</v>
      </c>
      <c r="Y15" s="520">
        <v>96617</v>
      </c>
      <c r="Z15" s="521">
        <v>732293</v>
      </c>
      <c r="AA15" s="879">
        <v>13174</v>
      </c>
      <c r="AB15" s="881">
        <f t="shared" si="4"/>
        <v>3581744</v>
      </c>
      <c r="AC15" s="518"/>
      <c r="AD15"/>
      <c r="AE15"/>
      <c r="AF15"/>
    </row>
    <row r="16" spans="2:32" s="20" customFormat="1" ht="24" customHeight="1" x14ac:dyDescent="0.25">
      <c r="B16" s="215" t="s">
        <v>13</v>
      </c>
      <c r="C16" s="518">
        <v>149080</v>
      </c>
      <c r="D16" s="518">
        <v>201100</v>
      </c>
      <c r="E16" s="518">
        <v>145178</v>
      </c>
      <c r="F16" s="518">
        <v>97841</v>
      </c>
      <c r="G16" s="518">
        <v>197443</v>
      </c>
      <c r="H16" s="518">
        <v>185582</v>
      </c>
      <c r="I16" s="518">
        <v>124688</v>
      </c>
      <c r="J16" s="518">
        <v>229238</v>
      </c>
      <c r="K16" s="518">
        <v>67801</v>
      </c>
      <c r="L16" s="519">
        <f>SUM(C16:K16)</f>
        <v>1397951</v>
      </c>
      <c r="M16" s="518">
        <v>51629</v>
      </c>
      <c r="N16" s="518">
        <v>17159</v>
      </c>
      <c r="O16" s="42"/>
      <c r="P16" s="42"/>
      <c r="Q16" s="215" t="s">
        <v>13</v>
      </c>
      <c r="R16" s="518">
        <v>367027</v>
      </c>
      <c r="S16" s="518">
        <v>607107</v>
      </c>
      <c r="T16" s="518">
        <v>12902</v>
      </c>
      <c r="U16" s="518">
        <f t="shared" si="3"/>
        <v>987036</v>
      </c>
      <c r="V16" s="518">
        <v>71790</v>
      </c>
      <c r="W16" s="518">
        <v>153677</v>
      </c>
      <c r="X16" s="518">
        <v>89547</v>
      </c>
      <c r="Y16" s="518">
        <v>94559</v>
      </c>
      <c r="Z16" s="518">
        <v>696385</v>
      </c>
      <c r="AA16" s="880">
        <v>14864</v>
      </c>
      <c r="AB16" s="471">
        <f t="shared" si="4"/>
        <v>3502807</v>
      </c>
      <c r="AC16" s="520"/>
      <c r="AD16"/>
      <c r="AE16"/>
      <c r="AF16"/>
    </row>
    <row r="17" spans="2:32" s="20" customFormat="1" ht="24" customHeight="1" x14ac:dyDescent="0.25">
      <c r="B17" s="387" t="s">
        <v>14</v>
      </c>
      <c r="C17" s="520">
        <v>136132</v>
      </c>
      <c r="D17" s="520">
        <v>160867</v>
      </c>
      <c r="E17" s="520">
        <v>151056</v>
      </c>
      <c r="F17" s="520">
        <v>107421</v>
      </c>
      <c r="G17" s="520">
        <v>205491</v>
      </c>
      <c r="H17" s="520">
        <v>200914</v>
      </c>
      <c r="I17" s="520">
        <v>119907</v>
      </c>
      <c r="J17" s="520">
        <v>237429</v>
      </c>
      <c r="K17" s="521">
        <v>68622</v>
      </c>
      <c r="L17" s="522">
        <f>SUM(C17:K17)</f>
        <v>1387839</v>
      </c>
      <c r="M17" s="520">
        <v>58272</v>
      </c>
      <c r="N17" s="520">
        <v>27234</v>
      </c>
      <c r="O17" s="42"/>
      <c r="P17" s="42"/>
      <c r="Q17" s="387" t="s">
        <v>14</v>
      </c>
      <c r="R17" s="520">
        <v>402382</v>
      </c>
      <c r="S17" s="520">
        <v>668616</v>
      </c>
      <c r="T17" s="520">
        <v>13979</v>
      </c>
      <c r="U17" s="520">
        <f t="shared" si="3"/>
        <v>1084977</v>
      </c>
      <c r="V17" s="520">
        <v>75570</v>
      </c>
      <c r="W17" s="520">
        <v>110253</v>
      </c>
      <c r="X17" s="520">
        <v>82880</v>
      </c>
      <c r="Y17" s="520">
        <v>96167</v>
      </c>
      <c r="Z17" s="521">
        <v>727139</v>
      </c>
      <c r="AA17" s="879">
        <v>15383</v>
      </c>
      <c r="AB17" s="881">
        <f t="shared" si="4"/>
        <v>3590144</v>
      </c>
      <c r="AC17" s="518"/>
      <c r="AD17"/>
      <c r="AE17"/>
      <c r="AF17"/>
    </row>
    <row r="18" spans="2:32" s="20" customFormat="1" ht="24" customHeight="1" x14ac:dyDescent="0.25">
      <c r="B18" s="215" t="s">
        <v>15</v>
      </c>
      <c r="C18" s="518">
        <v>150499</v>
      </c>
      <c r="D18" s="518">
        <v>182117</v>
      </c>
      <c r="E18" s="518">
        <v>206945</v>
      </c>
      <c r="F18" s="518">
        <v>102682</v>
      </c>
      <c r="G18" s="518">
        <v>197989</v>
      </c>
      <c r="H18" s="518">
        <v>173320</v>
      </c>
      <c r="I18" s="518">
        <v>118091</v>
      </c>
      <c r="J18" s="518">
        <v>243925</v>
      </c>
      <c r="K18" s="518">
        <v>57653</v>
      </c>
      <c r="L18" s="519">
        <f>SUM(C18:K18)</f>
        <v>1433221</v>
      </c>
      <c r="M18" s="518">
        <v>46191</v>
      </c>
      <c r="N18" s="518">
        <v>27564</v>
      </c>
      <c r="O18" s="42"/>
      <c r="P18" s="42"/>
      <c r="Q18" s="215" t="s">
        <v>15</v>
      </c>
      <c r="R18" s="518">
        <v>374934</v>
      </c>
      <c r="S18" s="518">
        <v>710349</v>
      </c>
      <c r="T18" s="518">
        <v>14322</v>
      </c>
      <c r="U18" s="518">
        <f t="shared" si="3"/>
        <v>1099605</v>
      </c>
      <c r="V18" s="518">
        <v>78309</v>
      </c>
      <c r="W18" s="518">
        <v>134382</v>
      </c>
      <c r="X18" s="518">
        <v>91160</v>
      </c>
      <c r="Y18" s="518">
        <v>93075</v>
      </c>
      <c r="Z18" s="518">
        <v>722743</v>
      </c>
      <c r="AA18" s="880">
        <v>15295</v>
      </c>
      <c r="AB18" s="471">
        <f>L18+M18+N18+U18+W18+X18+Y18+Z18+AA18</f>
        <v>3663236</v>
      </c>
      <c r="AC18" s="518"/>
      <c r="AD18"/>
      <c r="AE18"/>
      <c r="AF18"/>
    </row>
    <row r="19" spans="2:32" s="20" customFormat="1" ht="24" customHeight="1" x14ac:dyDescent="0.25">
      <c r="B19" s="387" t="s">
        <v>16</v>
      </c>
      <c r="C19" s="520">
        <v>154236</v>
      </c>
      <c r="D19" s="520">
        <v>183256</v>
      </c>
      <c r="E19" s="520">
        <v>179266</v>
      </c>
      <c r="F19" s="520">
        <v>99773</v>
      </c>
      <c r="G19" s="520">
        <v>195416</v>
      </c>
      <c r="H19" s="520">
        <v>221358</v>
      </c>
      <c r="I19" s="520">
        <v>119656</v>
      </c>
      <c r="J19" s="520">
        <v>220415</v>
      </c>
      <c r="K19" s="521">
        <v>63228</v>
      </c>
      <c r="L19" s="522">
        <f t="shared" ref="L19" si="5">SUM(C19:K19)</f>
        <v>1436604</v>
      </c>
      <c r="M19" s="520">
        <v>49558</v>
      </c>
      <c r="N19" s="520">
        <v>37335</v>
      </c>
      <c r="O19" s="42"/>
      <c r="P19" s="42"/>
      <c r="Q19" s="387" t="s">
        <v>16</v>
      </c>
      <c r="R19" s="520">
        <v>395601</v>
      </c>
      <c r="S19" s="520">
        <v>690989</v>
      </c>
      <c r="T19" s="520">
        <v>13735</v>
      </c>
      <c r="U19" s="520">
        <f t="shared" si="3"/>
        <v>1100325</v>
      </c>
      <c r="V19" s="520">
        <v>80131</v>
      </c>
      <c r="W19" s="520">
        <v>125353</v>
      </c>
      <c r="X19" s="520">
        <v>89386</v>
      </c>
      <c r="Y19" s="520">
        <v>99304</v>
      </c>
      <c r="Z19" s="521">
        <v>753099</v>
      </c>
      <c r="AA19" s="879">
        <v>14468</v>
      </c>
      <c r="AB19" s="881">
        <f t="shared" si="4"/>
        <v>3705432</v>
      </c>
      <c r="AC19" s="518"/>
      <c r="AD19"/>
      <c r="AE19"/>
      <c r="AF19"/>
    </row>
    <row r="20" spans="2:32" s="20" customFormat="1" ht="24" customHeight="1" x14ac:dyDescent="0.25">
      <c r="B20" s="215" t="s">
        <v>17</v>
      </c>
      <c r="C20" s="518">
        <v>146440</v>
      </c>
      <c r="D20" s="518">
        <v>175495</v>
      </c>
      <c r="E20" s="518">
        <v>167344</v>
      </c>
      <c r="F20" s="518">
        <v>95582</v>
      </c>
      <c r="G20" s="518">
        <v>187678</v>
      </c>
      <c r="H20" s="518">
        <v>213412</v>
      </c>
      <c r="I20" s="518">
        <v>111666</v>
      </c>
      <c r="J20" s="518">
        <v>190050</v>
      </c>
      <c r="K20" s="518">
        <v>66264</v>
      </c>
      <c r="L20" s="519">
        <f>SUM(C20:K20)</f>
        <v>1353931</v>
      </c>
      <c r="M20" s="518">
        <v>47080</v>
      </c>
      <c r="N20" s="518">
        <v>30097</v>
      </c>
      <c r="O20" s="42"/>
      <c r="P20" s="42"/>
      <c r="Q20" s="215" t="s">
        <v>17</v>
      </c>
      <c r="R20" s="518">
        <v>348295</v>
      </c>
      <c r="S20" s="518">
        <v>687424</v>
      </c>
      <c r="T20" s="518">
        <v>13191</v>
      </c>
      <c r="U20" s="518">
        <f t="shared" si="3"/>
        <v>1048910</v>
      </c>
      <c r="V20" s="518">
        <v>67886</v>
      </c>
      <c r="W20" s="518">
        <v>121593</v>
      </c>
      <c r="X20" s="518">
        <v>70458</v>
      </c>
      <c r="Y20" s="518">
        <v>89763</v>
      </c>
      <c r="Z20" s="518">
        <v>699264</v>
      </c>
      <c r="AA20" s="880">
        <v>12855</v>
      </c>
      <c r="AB20" s="471">
        <f>L20+M20+N20+U20+W20+X20+Y20+Z20+AA20</f>
        <v>3473951</v>
      </c>
      <c r="AC20" s="518"/>
      <c r="AD20"/>
      <c r="AE20"/>
      <c r="AF20"/>
    </row>
    <row r="21" spans="2:32" s="20" customFormat="1" ht="26.1" customHeight="1" x14ac:dyDescent="0.25">
      <c r="B21" s="387" t="s">
        <v>463</v>
      </c>
      <c r="C21" s="520">
        <f>SUM(C22:C33)</f>
        <v>1657732</v>
      </c>
      <c r="D21" s="520">
        <f t="shared" ref="D21:AB21" si="6">SUM(D22:D33)</f>
        <v>2432474</v>
      </c>
      <c r="E21" s="520">
        <f t="shared" si="6"/>
        <v>671398</v>
      </c>
      <c r="F21" s="520">
        <f t="shared" si="6"/>
        <v>1153042</v>
      </c>
      <c r="G21" s="520">
        <f t="shared" si="6"/>
        <v>2515598</v>
      </c>
      <c r="H21" s="520">
        <f t="shared" si="6"/>
        <v>2053572</v>
      </c>
      <c r="I21" s="520">
        <f t="shared" si="6"/>
        <v>1451816</v>
      </c>
      <c r="J21" s="520">
        <f t="shared" si="6"/>
        <v>2814116</v>
      </c>
      <c r="K21" s="521">
        <f t="shared" si="6"/>
        <v>648144</v>
      </c>
      <c r="L21" s="522">
        <f t="shared" si="6"/>
        <v>15397892</v>
      </c>
      <c r="M21" s="520">
        <f t="shared" si="6"/>
        <v>666293</v>
      </c>
      <c r="N21" s="520">
        <f t="shared" si="6"/>
        <v>298916</v>
      </c>
      <c r="O21" s="42">
        <f t="shared" si="6"/>
        <v>52219</v>
      </c>
      <c r="P21" s="42">
        <f t="shared" si="6"/>
        <v>0</v>
      </c>
      <c r="Q21" s="387" t="s">
        <v>463</v>
      </c>
      <c r="R21" s="520">
        <v>4399842</v>
      </c>
      <c r="S21" s="520">
        <v>6850784</v>
      </c>
      <c r="T21" s="520">
        <v>444943</v>
      </c>
      <c r="U21" s="520">
        <f t="shared" si="3"/>
        <v>11695569</v>
      </c>
      <c r="V21" s="520">
        <v>952187</v>
      </c>
      <c r="W21" s="520">
        <v>1238746</v>
      </c>
      <c r="X21" s="520">
        <v>881270</v>
      </c>
      <c r="Y21" s="520">
        <v>1052232</v>
      </c>
      <c r="Z21" s="521">
        <v>4332920</v>
      </c>
      <c r="AA21" s="879">
        <v>156405</v>
      </c>
      <c r="AB21" s="881">
        <f t="shared" si="6"/>
        <v>36602988</v>
      </c>
      <c r="AC21" s="520"/>
    </row>
    <row r="22" spans="2:32" s="20" customFormat="1" ht="20.25" customHeight="1" x14ac:dyDescent="0.25">
      <c r="B22" s="215" t="s">
        <v>7</v>
      </c>
      <c r="C22" s="518">
        <v>142811</v>
      </c>
      <c r="D22" s="518">
        <v>204618</v>
      </c>
      <c r="E22" s="518">
        <v>70918</v>
      </c>
      <c r="F22" s="518">
        <v>86567</v>
      </c>
      <c r="G22" s="518">
        <v>178921</v>
      </c>
      <c r="H22" s="518">
        <v>167083</v>
      </c>
      <c r="I22" s="518">
        <v>117387</v>
      </c>
      <c r="J22" s="518">
        <v>213934</v>
      </c>
      <c r="K22" s="518">
        <v>49423</v>
      </c>
      <c r="L22" s="519">
        <v>1231662</v>
      </c>
      <c r="M22" s="518">
        <v>60347</v>
      </c>
      <c r="N22" s="518">
        <v>20925</v>
      </c>
      <c r="O22" s="42"/>
      <c r="P22" s="42"/>
      <c r="Q22" s="215" t="s">
        <v>7</v>
      </c>
      <c r="R22" s="518">
        <v>340534</v>
      </c>
      <c r="S22" s="518">
        <v>567165</v>
      </c>
      <c r="T22" s="518">
        <v>51426</v>
      </c>
      <c r="U22" s="518">
        <f t="shared" si="3"/>
        <v>959125</v>
      </c>
      <c r="V22" s="518">
        <v>78556</v>
      </c>
      <c r="W22" s="518">
        <v>83798</v>
      </c>
      <c r="X22" s="518">
        <v>72500</v>
      </c>
      <c r="Y22" s="518">
        <v>89461</v>
      </c>
      <c r="Z22" s="518">
        <v>363026</v>
      </c>
      <c r="AA22" s="880">
        <v>10170</v>
      </c>
      <c r="AB22" s="471">
        <v>2969570</v>
      </c>
      <c r="AC22" s="518"/>
    </row>
    <row r="23" spans="2:32" s="20" customFormat="1" ht="26.1" customHeight="1" x14ac:dyDescent="0.25">
      <c r="B23" s="387" t="s">
        <v>8</v>
      </c>
      <c r="C23" s="520">
        <v>125713</v>
      </c>
      <c r="D23" s="520">
        <v>177290</v>
      </c>
      <c r="E23" s="520">
        <v>54853</v>
      </c>
      <c r="F23" s="520">
        <v>88056</v>
      </c>
      <c r="G23" s="520">
        <v>200976</v>
      </c>
      <c r="H23" s="520">
        <v>150337</v>
      </c>
      <c r="I23" s="520">
        <v>109699</v>
      </c>
      <c r="J23" s="520">
        <v>219025</v>
      </c>
      <c r="K23" s="521">
        <v>13221</v>
      </c>
      <c r="L23" s="522">
        <v>1139170</v>
      </c>
      <c r="M23" s="520">
        <v>56399</v>
      </c>
      <c r="N23" s="520">
        <v>16196</v>
      </c>
      <c r="O23" s="42"/>
      <c r="P23" s="42"/>
      <c r="Q23" s="387" t="s">
        <v>8</v>
      </c>
      <c r="R23" s="520">
        <v>346461</v>
      </c>
      <c r="S23" s="520">
        <v>492524</v>
      </c>
      <c r="T23" s="520">
        <v>49773</v>
      </c>
      <c r="U23" s="520">
        <f t="shared" si="3"/>
        <v>888758</v>
      </c>
      <c r="V23" s="520">
        <v>76534</v>
      </c>
      <c r="W23" s="520">
        <v>76232</v>
      </c>
      <c r="X23" s="520">
        <v>59159</v>
      </c>
      <c r="Y23" s="520">
        <v>84407</v>
      </c>
      <c r="Z23" s="521">
        <v>324624</v>
      </c>
      <c r="AA23" s="879">
        <v>10228</v>
      </c>
      <c r="AB23" s="881">
        <v>2731707</v>
      </c>
      <c r="AC23" s="520"/>
    </row>
    <row r="24" spans="2:32" s="20" customFormat="1" ht="26.1" customHeight="1" x14ac:dyDescent="0.25">
      <c r="B24" s="215" t="s">
        <v>9</v>
      </c>
      <c r="C24" s="518">
        <v>136071</v>
      </c>
      <c r="D24" s="518">
        <v>190572</v>
      </c>
      <c r="E24" s="518">
        <v>60282</v>
      </c>
      <c r="F24" s="518">
        <v>94693</v>
      </c>
      <c r="G24" s="518">
        <v>206465</v>
      </c>
      <c r="H24" s="518">
        <v>169188</v>
      </c>
      <c r="I24" s="518">
        <v>117598</v>
      </c>
      <c r="J24" s="518">
        <v>241750</v>
      </c>
      <c r="K24" s="518">
        <v>55045</v>
      </c>
      <c r="L24" s="519">
        <v>1271664</v>
      </c>
      <c r="M24" s="518">
        <v>53524</v>
      </c>
      <c r="N24" s="518">
        <v>17575</v>
      </c>
      <c r="O24" s="42"/>
      <c r="P24" s="42"/>
      <c r="Q24" s="215" t="s">
        <v>9</v>
      </c>
      <c r="R24" s="518">
        <v>388890</v>
      </c>
      <c r="S24" s="518">
        <v>536232</v>
      </c>
      <c r="T24" s="518">
        <v>35884</v>
      </c>
      <c r="U24" s="518">
        <f t="shared" si="3"/>
        <v>961006</v>
      </c>
      <c r="V24" s="518">
        <v>81978</v>
      </c>
      <c r="W24" s="518">
        <v>102840</v>
      </c>
      <c r="X24" s="518">
        <v>70582</v>
      </c>
      <c r="Y24" s="518">
        <v>90552</v>
      </c>
      <c r="Z24" s="518">
        <v>380339</v>
      </c>
      <c r="AA24" s="880">
        <v>16299</v>
      </c>
      <c r="AB24" s="471">
        <v>3046359</v>
      </c>
      <c r="AC24" s="518"/>
    </row>
    <row r="25" spans="2:32" s="20" customFormat="1" ht="26.1" customHeight="1" x14ac:dyDescent="0.25">
      <c r="B25" s="387" t="s">
        <v>10</v>
      </c>
      <c r="C25" s="520">
        <v>134448</v>
      </c>
      <c r="D25" s="520">
        <v>230405</v>
      </c>
      <c r="E25" s="520">
        <v>69041</v>
      </c>
      <c r="F25" s="520">
        <v>91471</v>
      </c>
      <c r="G25" s="520">
        <v>213210</v>
      </c>
      <c r="H25" s="520">
        <v>162339</v>
      </c>
      <c r="I25" s="520">
        <v>116543</v>
      </c>
      <c r="J25" s="520">
        <v>232539</v>
      </c>
      <c r="K25" s="521">
        <v>53772</v>
      </c>
      <c r="L25" s="522">
        <v>1303768</v>
      </c>
      <c r="M25" s="520">
        <v>49906</v>
      </c>
      <c r="N25" s="520">
        <v>19083</v>
      </c>
      <c r="O25" s="42"/>
      <c r="P25" s="42"/>
      <c r="Q25" s="387" t="s">
        <v>10</v>
      </c>
      <c r="R25" s="520">
        <v>382092</v>
      </c>
      <c r="S25" s="520">
        <v>590306</v>
      </c>
      <c r="T25" s="520">
        <v>40771</v>
      </c>
      <c r="U25" s="520">
        <f t="shared" si="3"/>
        <v>1013169</v>
      </c>
      <c r="V25" s="520">
        <v>80064</v>
      </c>
      <c r="W25" s="520">
        <v>96859</v>
      </c>
      <c r="X25" s="520">
        <v>74216</v>
      </c>
      <c r="Y25" s="520">
        <v>94216</v>
      </c>
      <c r="Z25" s="521">
        <v>388537</v>
      </c>
      <c r="AA25" s="879">
        <v>14309</v>
      </c>
      <c r="AB25" s="881">
        <v>3134127</v>
      </c>
      <c r="AC25" s="520"/>
    </row>
    <row r="26" spans="2:32" s="20" customFormat="1" ht="23.25" customHeight="1" x14ac:dyDescent="0.25">
      <c r="B26" s="215" t="s">
        <v>11</v>
      </c>
      <c r="C26" s="518">
        <v>139973</v>
      </c>
      <c r="D26" s="518">
        <v>205491</v>
      </c>
      <c r="E26" s="518">
        <v>46494</v>
      </c>
      <c r="F26" s="518">
        <v>95646</v>
      </c>
      <c r="G26" s="518">
        <v>214240</v>
      </c>
      <c r="H26" s="518">
        <v>155141</v>
      </c>
      <c r="I26" s="518">
        <v>125730</v>
      </c>
      <c r="J26" s="518">
        <v>243901</v>
      </c>
      <c r="K26" s="518">
        <v>60445</v>
      </c>
      <c r="L26" s="519">
        <v>1287061</v>
      </c>
      <c r="M26" s="518">
        <v>48817</v>
      </c>
      <c r="N26" s="518">
        <v>19395</v>
      </c>
      <c r="O26" s="42"/>
      <c r="P26" s="42"/>
      <c r="Q26" s="215" t="s">
        <v>11</v>
      </c>
      <c r="R26" s="518">
        <v>386519</v>
      </c>
      <c r="S26" s="518">
        <v>574378</v>
      </c>
      <c r="T26" s="518">
        <v>41910</v>
      </c>
      <c r="U26" s="518">
        <f t="shared" si="3"/>
        <v>1002807</v>
      </c>
      <c r="V26" s="518">
        <v>83492</v>
      </c>
      <c r="W26" s="518">
        <v>110400</v>
      </c>
      <c r="X26" s="518">
        <v>64049</v>
      </c>
      <c r="Y26" s="518">
        <v>87410</v>
      </c>
      <c r="Z26" s="518">
        <v>393026</v>
      </c>
      <c r="AA26" s="880">
        <v>14161</v>
      </c>
      <c r="AB26" s="471">
        <v>3110618</v>
      </c>
      <c r="AC26" s="518"/>
    </row>
    <row r="27" spans="2:32" s="20" customFormat="1" ht="26.1" customHeight="1" x14ac:dyDescent="0.25">
      <c r="B27" s="387" t="s">
        <v>12</v>
      </c>
      <c r="C27" s="520">
        <v>132451</v>
      </c>
      <c r="D27" s="520">
        <v>202213</v>
      </c>
      <c r="E27" s="520">
        <v>48693</v>
      </c>
      <c r="F27" s="520">
        <v>97063</v>
      </c>
      <c r="G27" s="520">
        <v>215003</v>
      </c>
      <c r="H27" s="520">
        <v>173514</v>
      </c>
      <c r="I27" s="520">
        <v>116440</v>
      </c>
      <c r="J27" s="520">
        <v>246891</v>
      </c>
      <c r="K27" s="521">
        <v>50544</v>
      </c>
      <c r="L27" s="522">
        <v>1282812</v>
      </c>
      <c r="M27" s="520">
        <v>49303</v>
      </c>
      <c r="N27" s="520">
        <v>18554</v>
      </c>
      <c r="O27" s="42"/>
      <c r="P27" s="42"/>
      <c r="Q27" s="387" t="s">
        <v>12</v>
      </c>
      <c r="R27" s="520">
        <v>368853</v>
      </c>
      <c r="S27" s="520">
        <v>590228</v>
      </c>
      <c r="T27" s="520">
        <v>41413</v>
      </c>
      <c r="U27" s="520">
        <f t="shared" si="3"/>
        <v>1000494</v>
      </c>
      <c r="V27" s="520">
        <v>80599</v>
      </c>
      <c r="W27" s="520">
        <v>108965</v>
      </c>
      <c r="X27" s="520">
        <v>63103</v>
      </c>
      <c r="Y27" s="520">
        <v>87253</v>
      </c>
      <c r="Z27" s="521">
        <v>344874</v>
      </c>
      <c r="AA27" s="879">
        <v>13380</v>
      </c>
      <c r="AB27" s="881">
        <v>3049337</v>
      </c>
      <c r="AC27" s="520"/>
    </row>
    <row r="28" spans="2:32" s="20" customFormat="1" ht="26.1" customHeight="1" x14ac:dyDescent="0.25">
      <c r="B28" s="215" t="s">
        <v>13</v>
      </c>
      <c r="C28" s="518">
        <v>140030</v>
      </c>
      <c r="D28" s="518">
        <v>208664</v>
      </c>
      <c r="E28" s="518">
        <v>59003</v>
      </c>
      <c r="F28" s="518">
        <v>97671</v>
      </c>
      <c r="G28" s="518">
        <v>212584</v>
      </c>
      <c r="H28" s="518">
        <v>165881</v>
      </c>
      <c r="I28" s="518">
        <v>126663</v>
      </c>
      <c r="J28" s="518">
        <v>228505</v>
      </c>
      <c r="K28" s="518">
        <v>54363</v>
      </c>
      <c r="L28" s="519">
        <v>1293364</v>
      </c>
      <c r="M28" s="518">
        <v>54205</v>
      </c>
      <c r="N28" s="518">
        <v>19164</v>
      </c>
      <c r="O28" s="42"/>
      <c r="P28" s="42"/>
      <c r="Q28" s="215" t="s">
        <v>13</v>
      </c>
      <c r="R28" s="518">
        <v>391118</v>
      </c>
      <c r="S28" s="518">
        <v>570612</v>
      </c>
      <c r="T28" s="518">
        <v>38519</v>
      </c>
      <c r="U28" s="518">
        <f t="shared" si="3"/>
        <v>1000249</v>
      </c>
      <c r="V28" s="518">
        <v>76297</v>
      </c>
      <c r="W28" s="518">
        <v>127154</v>
      </c>
      <c r="X28" s="518">
        <v>82674</v>
      </c>
      <c r="Y28" s="518">
        <v>83932</v>
      </c>
      <c r="Z28" s="518">
        <v>364296</v>
      </c>
      <c r="AA28" s="880">
        <v>14069</v>
      </c>
      <c r="AB28" s="518">
        <v>3115404</v>
      </c>
      <c r="AC28" s="518"/>
    </row>
    <row r="29" spans="2:32" s="20" customFormat="1" ht="26.1" customHeight="1" x14ac:dyDescent="0.25">
      <c r="B29" s="387" t="s">
        <v>14</v>
      </c>
      <c r="C29" s="520">
        <v>141876</v>
      </c>
      <c r="D29" s="520">
        <v>203977</v>
      </c>
      <c r="E29" s="520">
        <v>36669</v>
      </c>
      <c r="F29" s="520">
        <v>103025</v>
      </c>
      <c r="G29" s="520">
        <v>222911</v>
      </c>
      <c r="H29" s="520">
        <v>162112</v>
      </c>
      <c r="I29" s="520">
        <v>125344</v>
      </c>
      <c r="J29" s="520">
        <v>247374</v>
      </c>
      <c r="K29" s="521">
        <v>54465</v>
      </c>
      <c r="L29" s="522">
        <v>1297753</v>
      </c>
      <c r="M29" s="520">
        <v>56222</v>
      </c>
      <c r="N29" s="520">
        <v>38074</v>
      </c>
      <c r="O29" s="42"/>
      <c r="P29" s="42"/>
      <c r="Q29" s="387" t="s">
        <v>14</v>
      </c>
      <c r="R29" s="520">
        <v>404902</v>
      </c>
      <c r="S29" s="520">
        <v>642100</v>
      </c>
      <c r="T29" s="520">
        <v>40504</v>
      </c>
      <c r="U29" s="520">
        <f t="shared" si="3"/>
        <v>1087506</v>
      </c>
      <c r="V29" s="520">
        <v>96724</v>
      </c>
      <c r="W29" s="520">
        <v>60346</v>
      </c>
      <c r="X29" s="520">
        <v>71182</v>
      </c>
      <c r="Y29" s="520">
        <v>94367</v>
      </c>
      <c r="Z29" s="521">
        <v>394210</v>
      </c>
      <c r="AA29" s="879">
        <v>20123</v>
      </c>
      <c r="AB29" s="881">
        <v>3216507</v>
      </c>
      <c r="AC29" s="520"/>
    </row>
    <row r="30" spans="2:32" s="20" customFormat="1" ht="26.1" customHeight="1" x14ac:dyDescent="0.25">
      <c r="B30" s="215" t="s">
        <v>15</v>
      </c>
      <c r="C30" s="518">
        <v>140720</v>
      </c>
      <c r="D30" s="518">
        <v>190919</v>
      </c>
      <c r="E30" s="518">
        <v>48830</v>
      </c>
      <c r="F30" s="518">
        <v>99727</v>
      </c>
      <c r="G30" s="518">
        <v>217006</v>
      </c>
      <c r="H30" s="518">
        <v>173149</v>
      </c>
      <c r="I30" s="518">
        <v>128282</v>
      </c>
      <c r="J30" s="518">
        <v>251051</v>
      </c>
      <c r="K30" s="518">
        <v>52051</v>
      </c>
      <c r="L30" s="519">
        <v>1301735</v>
      </c>
      <c r="M30" s="518">
        <v>51480</v>
      </c>
      <c r="N30" s="518">
        <v>35195</v>
      </c>
      <c r="O30" s="42">
        <v>35195</v>
      </c>
      <c r="P30" s="42"/>
      <c r="Q30" s="215" t="s">
        <v>15</v>
      </c>
      <c r="R30" s="518">
        <v>353277</v>
      </c>
      <c r="S30" s="518">
        <v>615691</v>
      </c>
      <c r="T30" s="518">
        <v>33211</v>
      </c>
      <c r="U30" s="518">
        <f t="shared" si="3"/>
        <v>1002179</v>
      </c>
      <c r="V30" s="518">
        <v>78442</v>
      </c>
      <c r="W30" s="518">
        <v>91902</v>
      </c>
      <c r="X30" s="518">
        <v>65303</v>
      </c>
      <c r="Y30" s="518">
        <v>92977</v>
      </c>
      <c r="Z30" s="518">
        <v>338578</v>
      </c>
      <c r="AA30" s="880">
        <v>12392</v>
      </c>
      <c r="AB30" s="471">
        <v>3070183</v>
      </c>
      <c r="AC30" s="518"/>
    </row>
    <row r="31" spans="2:32" s="20" customFormat="1" ht="24" customHeight="1" x14ac:dyDescent="0.25">
      <c r="B31" s="387" t="s">
        <v>16</v>
      </c>
      <c r="C31" s="520">
        <v>139837</v>
      </c>
      <c r="D31" s="520">
        <v>203874</v>
      </c>
      <c r="E31" s="520">
        <v>59714</v>
      </c>
      <c r="F31" s="520">
        <v>98253</v>
      </c>
      <c r="G31" s="520">
        <v>196516</v>
      </c>
      <c r="H31" s="520">
        <v>173238</v>
      </c>
      <c r="I31" s="520">
        <v>127269</v>
      </c>
      <c r="J31" s="520">
        <v>252116</v>
      </c>
      <c r="K31" s="521">
        <v>79586</v>
      </c>
      <c r="L31" s="522">
        <v>1330403</v>
      </c>
      <c r="M31" s="520">
        <v>61073</v>
      </c>
      <c r="N31" s="520">
        <v>17024</v>
      </c>
      <c r="O31" s="42">
        <v>17024</v>
      </c>
      <c r="P31" s="42"/>
      <c r="Q31" s="387" t="s">
        <v>16</v>
      </c>
      <c r="R31" s="520">
        <v>389492</v>
      </c>
      <c r="S31" s="520">
        <v>653037</v>
      </c>
      <c r="T31" s="520">
        <v>27790</v>
      </c>
      <c r="U31" s="520">
        <f t="shared" si="3"/>
        <v>1070319</v>
      </c>
      <c r="V31" s="520">
        <v>83449</v>
      </c>
      <c r="W31" s="520">
        <v>128348</v>
      </c>
      <c r="X31" s="520">
        <v>96367</v>
      </c>
      <c r="Y31" s="520">
        <v>88594</v>
      </c>
      <c r="Z31" s="521">
        <v>334405</v>
      </c>
      <c r="AA31" s="879">
        <v>12838</v>
      </c>
      <c r="AB31" s="881">
        <v>3222820</v>
      </c>
      <c r="AC31" s="520"/>
    </row>
    <row r="32" spans="2:32" s="20" customFormat="1" ht="26.1" customHeight="1" x14ac:dyDescent="0.25">
      <c r="B32" s="215" t="s">
        <v>17</v>
      </c>
      <c r="C32" s="518">
        <v>135279</v>
      </c>
      <c r="D32" s="518">
        <v>205183</v>
      </c>
      <c r="E32" s="518">
        <v>52904</v>
      </c>
      <c r="F32" s="518">
        <v>98621</v>
      </c>
      <c r="G32" s="518">
        <v>209766</v>
      </c>
      <c r="H32" s="518">
        <v>176928</v>
      </c>
      <c r="I32" s="518">
        <v>110643</v>
      </c>
      <c r="J32" s="518">
        <v>218241</v>
      </c>
      <c r="K32" s="518">
        <v>55067</v>
      </c>
      <c r="L32" s="519">
        <v>1262632</v>
      </c>
      <c r="M32" s="518">
        <v>58436</v>
      </c>
      <c r="N32" s="518">
        <v>32436</v>
      </c>
      <c r="O32" s="42"/>
      <c r="P32" s="42"/>
      <c r="Q32" s="215" t="s">
        <v>17</v>
      </c>
      <c r="R32" s="518">
        <v>330326</v>
      </c>
      <c r="S32" s="518">
        <v>496046</v>
      </c>
      <c r="T32" s="518">
        <v>21591</v>
      </c>
      <c r="U32" s="518">
        <f t="shared" si="3"/>
        <v>847963</v>
      </c>
      <c r="V32" s="518">
        <v>66610</v>
      </c>
      <c r="W32" s="518">
        <v>132251</v>
      </c>
      <c r="X32" s="518">
        <v>95473</v>
      </c>
      <c r="Y32" s="518">
        <v>81884</v>
      </c>
      <c r="Z32" s="518">
        <v>338431</v>
      </c>
      <c r="AA32" s="880">
        <v>9952</v>
      </c>
      <c r="AB32" s="471">
        <v>2926068</v>
      </c>
      <c r="AC32" s="518"/>
    </row>
    <row r="33" spans="2:29" s="20" customFormat="1" ht="26.1" customHeight="1" x14ac:dyDescent="0.25">
      <c r="B33" s="387" t="s">
        <v>18</v>
      </c>
      <c r="C33" s="520">
        <f>'[2]EMIM DICIEMBRE'!Q66</f>
        <v>148523</v>
      </c>
      <c r="D33" s="520">
        <f>'[2]EMIM DICIEMBRE'!Q68</f>
        <v>209268</v>
      </c>
      <c r="E33" s="520">
        <f>'[2]EMIM DICIEMBRE'!Q70</f>
        <v>63997</v>
      </c>
      <c r="F33" s="520">
        <f>'[2]EMIM DICIEMBRE'!Q72</f>
        <v>102249</v>
      </c>
      <c r="G33" s="520">
        <f>'[2]EMIM DICIEMBRE'!Q74</f>
        <v>228000</v>
      </c>
      <c r="H33" s="520">
        <f>'[2]EMIM DICIEMBRE'!Q76</f>
        <v>224662</v>
      </c>
      <c r="I33" s="520">
        <f>'[2]EMIM DICIEMBRE'!Q78</f>
        <v>130218</v>
      </c>
      <c r="J33" s="520">
        <f>'[2]EMIM DICIEMBRE'!Q80</f>
        <v>218789</v>
      </c>
      <c r="K33" s="521">
        <f>'[2]EMIM DICIEMBRE'!Q82</f>
        <v>70162</v>
      </c>
      <c r="L33" s="522">
        <f>SUM(C33:K33)</f>
        <v>1395868</v>
      </c>
      <c r="M33" s="520">
        <f>'[2]EMIM DICIEMBRE'!Q63</f>
        <v>66581</v>
      </c>
      <c r="N33" s="520">
        <f>'[2]EMIM DICIEMBRE'!Q91</f>
        <v>45295</v>
      </c>
      <c r="O33" s="42"/>
      <c r="P33" s="42"/>
      <c r="Q33" s="387" t="s">
        <v>18</v>
      </c>
      <c r="R33" s="520">
        <v>317378</v>
      </c>
      <c r="S33" s="520">
        <v>522465</v>
      </c>
      <c r="T33" s="520">
        <v>22151</v>
      </c>
      <c r="U33" s="520">
        <f t="shared" si="3"/>
        <v>861994</v>
      </c>
      <c r="V33" s="520">
        <v>69442</v>
      </c>
      <c r="W33" s="520">
        <v>119651</v>
      </c>
      <c r="X33" s="520">
        <v>66662</v>
      </c>
      <c r="Y33" s="520">
        <v>77179</v>
      </c>
      <c r="Z33" s="521">
        <v>368574</v>
      </c>
      <c r="AA33" s="879">
        <v>8484</v>
      </c>
      <c r="AB33" s="881">
        <f>W33+X33+Y33+Z33+AA33+U33+M33+N33+L33</f>
        <v>3010288</v>
      </c>
      <c r="AC33" s="520"/>
    </row>
    <row r="34" spans="2:29" s="20" customFormat="1" ht="26.1" customHeight="1" x14ac:dyDescent="0.25">
      <c r="B34" s="215">
        <v>2013</v>
      </c>
      <c r="C34" s="518">
        <v>1473051</v>
      </c>
      <c r="D34" s="518">
        <v>2159539</v>
      </c>
      <c r="E34" s="518">
        <v>637674</v>
      </c>
      <c r="F34" s="518">
        <v>1176060</v>
      </c>
      <c r="G34" s="518">
        <v>2264017</v>
      </c>
      <c r="H34" s="518">
        <v>2046622</v>
      </c>
      <c r="I34" s="518">
        <v>1358159</v>
      </c>
      <c r="J34" s="518">
        <v>2711086</v>
      </c>
      <c r="K34" s="518">
        <v>280904</v>
      </c>
      <c r="L34" s="519">
        <v>14107112</v>
      </c>
      <c r="M34" s="518">
        <v>632047</v>
      </c>
      <c r="N34" s="518">
        <v>218286</v>
      </c>
      <c r="O34" s="42"/>
      <c r="P34" s="42"/>
      <c r="Q34" s="215">
        <v>2013</v>
      </c>
      <c r="R34" s="518">
        <v>4032849</v>
      </c>
      <c r="S34" s="518">
        <v>7249223</v>
      </c>
      <c r="T34" s="518">
        <v>595840</v>
      </c>
      <c r="U34" s="518">
        <f t="shared" si="3"/>
        <v>11877912</v>
      </c>
      <c r="V34" s="518">
        <v>694406</v>
      </c>
      <c r="W34" s="518">
        <v>1306795</v>
      </c>
      <c r="X34" s="518">
        <v>939794</v>
      </c>
      <c r="Y34" s="518">
        <v>1177279</v>
      </c>
      <c r="Z34" s="518">
        <v>4634939</v>
      </c>
      <c r="AA34" s="880">
        <v>212021</v>
      </c>
      <c r="AB34" s="471">
        <v>35800591</v>
      </c>
      <c r="AC34" s="518"/>
    </row>
    <row r="35" spans="2:29" s="20" customFormat="1" ht="26.1" customHeight="1" x14ac:dyDescent="0.25">
      <c r="B35" s="387" t="s">
        <v>7</v>
      </c>
      <c r="C35" s="520">
        <v>131944</v>
      </c>
      <c r="D35" s="520">
        <v>208694</v>
      </c>
      <c r="E35" s="520">
        <v>71835</v>
      </c>
      <c r="F35" s="520">
        <v>99859</v>
      </c>
      <c r="G35" s="520">
        <v>166580</v>
      </c>
      <c r="H35" s="520">
        <v>194454</v>
      </c>
      <c r="I35" s="520">
        <v>112231</v>
      </c>
      <c r="J35" s="520">
        <v>184670</v>
      </c>
      <c r="K35" s="521">
        <v>24741</v>
      </c>
      <c r="L35" s="522">
        <v>1195008</v>
      </c>
      <c r="M35" s="520">
        <v>54960</v>
      </c>
      <c r="N35" s="520">
        <v>16729</v>
      </c>
      <c r="O35" s="42"/>
      <c r="P35" s="42"/>
      <c r="Q35" s="387" t="s">
        <v>7</v>
      </c>
      <c r="R35" s="520">
        <v>299921</v>
      </c>
      <c r="S35" s="520">
        <v>596940</v>
      </c>
      <c r="T35" s="520">
        <v>61457</v>
      </c>
      <c r="U35" s="520">
        <f t="shared" si="3"/>
        <v>958318</v>
      </c>
      <c r="V35" s="520">
        <v>88462</v>
      </c>
      <c r="W35" s="520">
        <v>126241</v>
      </c>
      <c r="X35" s="520">
        <v>90312</v>
      </c>
      <c r="Y35" s="520">
        <v>93619</v>
      </c>
      <c r="Z35" s="521">
        <v>370457</v>
      </c>
      <c r="AA35" s="879">
        <v>17037</v>
      </c>
      <c r="AB35" s="881">
        <v>3011143</v>
      </c>
      <c r="AC35" s="520"/>
    </row>
    <row r="36" spans="2:29" s="20" customFormat="1" ht="26.1" customHeight="1" x14ac:dyDescent="0.25">
      <c r="B36" s="215" t="s">
        <v>8</v>
      </c>
      <c r="C36" s="518">
        <v>110676</v>
      </c>
      <c r="D36" s="518">
        <v>156627</v>
      </c>
      <c r="E36" s="518">
        <v>51762</v>
      </c>
      <c r="F36" s="518">
        <v>93082</v>
      </c>
      <c r="G36" s="518">
        <v>175832</v>
      </c>
      <c r="H36" s="518">
        <v>173340</v>
      </c>
      <c r="I36" s="518">
        <v>118125</v>
      </c>
      <c r="J36" s="518">
        <v>173357</v>
      </c>
      <c r="K36" s="518">
        <v>16922</v>
      </c>
      <c r="L36" s="519">
        <v>1069723</v>
      </c>
      <c r="M36" s="518">
        <v>48344</v>
      </c>
      <c r="N36" s="518">
        <v>17728</v>
      </c>
      <c r="O36" s="42"/>
      <c r="P36" s="42"/>
      <c r="Q36" s="215" t="s">
        <v>8</v>
      </c>
      <c r="R36" s="518">
        <v>306005</v>
      </c>
      <c r="S36" s="518">
        <v>577611</v>
      </c>
      <c r="T36" s="518">
        <v>57814</v>
      </c>
      <c r="U36" s="518">
        <f t="shared" si="3"/>
        <v>941430</v>
      </c>
      <c r="V36" s="518">
        <v>84096</v>
      </c>
      <c r="W36" s="518">
        <v>85183</v>
      </c>
      <c r="X36" s="518">
        <v>65242</v>
      </c>
      <c r="Y36" s="518">
        <v>93214</v>
      </c>
      <c r="Z36" s="518">
        <v>354393</v>
      </c>
      <c r="AA36" s="880">
        <v>17333</v>
      </c>
      <c r="AB36" s="518">
        <v>2776686</v>
      </c>
      <c r="AC36" s="518"/>
    </row>
    <row r="37" spans="2:29" s="20" customFormat="1" ht="26.1" customHeight="1" x14ac:dyDescent="0.25">
      <c r="B37" s="387" t="s">
        <v>9</v>
      </c>
      <c r="C37" s="520">
        <v>112680</v>
      </c>
      <c r="D37" s="520">
        <v>170504</v>
      </c>
      <c r="E37" s="520">
        <v>52612</v>
      </c>
      <c r="F37" s="520">
        <v>102560</v>
      </c>
      <c r="G37" s="520">
        <v>194396</v>
      </c>
      <c r="H37" s="520">
        <v>185457</v>
      </c>
      <c r="I37" s="520">
        <v>120230</v>
      </c>
      <c r="J37" s="520">
        <v>182366</v>
      </c>
      <c r="K37" s="521">
        <v>20686</v>
      </c>
      <c r="L37" s="522">
        <v>1141491</v>
      </c>
      <c r="M37" s="520">
        <v>49021</v>
      </c>
      <c r="N37" s="520">
        <v>17621</v>
      </c>
      <c r="O37" s="42"/>
      <c r="P37" s="42"/>
      <c r="Q37" s="387" t="s">
        <v>9</v>
      </c>
      <c r="R37" s="520">
        <v>357329</v>
      </c>
      <c r="S37" s="520">
        <v>658283</v>
      </c>
      <c r="T37" s="520">
        <v>61311</v>
      </c>
      <c r="U37" s="520">
        <f t="shared" si="3"/>
        <v>1076923</v>
      </c>
      <c r="V37" s="520">
        <v>79969</v>
      </c>
      <c r="W37" s="520">
        <v>105699</v>
      </c>
      <c r="X37" s="520">
        <v>73973</v>
      </c>
      <c r="Y37" s="520">
        <v>108420</v>
      </c>
      <c r="Z37" s="521">
        <v>394081</v>
      </c>
      <c r="AA37" s="879">
        <v>18392</v>
      </c>
      <c r="AB37" s="881">
        <v>3065590</v>
      </c>
      <c r="AC37" s="520"/>
    </row>
    <row r="38" spans="2:29" s="20" customFormat="1" ht="26.1" customHeight="1" x14ac:dyDescent="0.25">
      <c r="B38" s="215" t="s">
        <v>10</v>
      </c>
      <c r="C38" s="518">
        <v>117957</v>
      </c>
      <c r="D38" s="518">
        <v>175118</v>
      </c>
      <c r="E38" s="518">
        <v>63111</v>
      </c>
      <c r="F38" s="518">
        <v>100825</v>
      </c>
      <c r="G38" s="518">
        <v>192451</v>
      </c>
      <c r="H38" s="518">
        <v>160812</v>
      </c>
      <c r="I38" s="518">
        <v>113809</v>
      </c>
      <c r="J38" s="518">
        <v>173089</v>
      </c>
      <c r="K38" s="518">
        <v>18064</v>
      </c>
      <c r="L38" s="519">
        <v>1115236</v>
      </c>
      <c r="M38" s="518">
        <v>52988</v>
      </c>
      <c r="N38" s="518">
        <v>15662</v>
      </c>
      <c r="O38" s="42"/>
      <c r="P38" s="42"/>
      <c r="Q38" s="215" t="s">
        <v>10</v>
      </c>
      <c r="R38" s="518">
        <v>356460</v>
      </c>
      <c r="S38" s="518">
        <v>673640</v>
      </c>
      <c r="T38" s="518">
        <v>59092</v>
      </c>
      <c r="U38" s="518">
        <f t="shared" si="3"/>
        <v>1089192</v>
      </c>
      <c r="V38" s="518">
        <v>91381</v>
      </c>
      <c r="W38" s="518">
        <v>76075</v>
      </c>
      <c r="X38" s="518">
        <v>79581</v>
      </c>
      <c r="Y38" s="518">
        <v>101029</v>
      </c>
      <c r="Z38" s="518">
        <v>403781</v>
      </c>
      <c r="AA38" s="880">
        <v>17819</v>
      </c>
      <c r="AB38" s="518">
        <v>3042744</v>
      </c>
      <c r="AC38" s="518"/>
    </row>
    <row r="39" spans="2:29" s="20" customFormat="1" ht="26.1" customHeight="1" x14ac:dyDescent="0.25">
      <c r="B39" s="387" t="s">
        <v>11</v>
      </c>
      <c r="C39" s="520">
        <v>122504</v>
      </c>
      <c r="D39" s="520">
        <v>170246</v>
      </c>
      <c r="E39" s="520">
        <v>41077</v>
      </c>
      <c r="F39" s="520">
        <v>94350</v>
      </c>
      <c r="G39" s="520">
        <v>188710</v>
      </c>
      <c r="H39" s="520">
        <v>153582</v>
      </c>
      <c r="I39" s="520">
        <v>118125</v>
      </c>
      <c r="J39" s="520">
        <v>237119</v>
      </c>
      <c r="K39" s="521">
        <v>22446</v>
      </c>
      <c r="L39" s="522">
        <v>1148159</v>
      </c>
      <c r="M39" s="520">
        <v>55073</v>
      </c>
      <c r="N39" s="520">
        <v>20707</v>
      </c>
      <c r="O39" s="42"/>
      <c r="P39" s="42"/>
      <c r="Q39" s="387" t="s">
        <v>11</v>
      </c>
      <c r="R39" s="520">
        <v>342558</v>
      </c>
      <c r="S39" s="520">
        <v>693303</v>
      </c>
      <c r="T39" s="520">
        <v>60085</v>
      </c>
      <c r="U39" s="520">
        <f t="shared" si="3"/>
        <v>1095946</v>
      </c>
      <c r="V39" s="520">
        <v>81596</v>
      </c>
      <c r="W39" s="520">
        <v>101607</v>
      </c>
      <c r="X39" s="520">
        <v>62450</v>
      </c>
      <c r="Y39" s="520">
        <v>103993</v>
      </c>
      <c r="Z39" s="521">
        <v>425323</v>
      </c>
      <c r="AA39" s="879">
        <v>18215</v>
      </c>
      <c r="AB39" s="881">
        <v>3113069</v>
      </c>
      <c r="AC39" s="520"/>
    </row>
    <row r="40" spans="2:29" s="20" customFormat="1" ht="26.1" customHeight="1" x14ac:dyDescent="0.25">
      <c r="B40" s="215" t="s">
        <v>12</v>
      </c>
      <c r="C40" s="518">
        <v>111739</v>
      </c>
      <c r="D40" s="518">
        <v>170933</v>
      </c>
      <c r="E40" s="518">
        <v>43341</v>
      </c>
      <c r="F40" s="518">
        <v>100515</v>
      </c>
      <c r="G40" s="518">
        <v>199512</v>
      </c>
      <c r="H40" s="518">
        <v>163778</v>
      </c>
      <c r="I40" s="518">
        <v>99586</v>
      </c>
      <c r="J40" s="518">
        <v>249456</v>
      </c>
      <c r="K40" s="518">
        <v>21187</v>
      </c>
      <c r="L40" s="519">
        <v>1160047</v>
      </c>
      <c r="M40" s="518">
        <v>47607</v>
      </c>
      <c r="N40" s="518">
        <v>17182</v>
      </c>
      <c r="O40" s="42"/>
      <c r="P40" s="42"/>
      <c r="Q40" s="215" t="s">
        <v>12</v>
      </c>
      <c r="R40" s="518">
        <v>326570</v>
      </c>
      <c r="S40" s="518">
        <v>668433</v>
      </c>
      <c r="T40" s="518">
        <v>59955</v>
      </c>
      <c r="U40" s="518">
        <f t="shared" si="3"/>
        <v>1054958</v>
      </c>
      <c r="V40" s="518">
        <v>79351</v>
      </c>
      <c r="W40" s="518">
        <v>135711</v>
      </c>
      <c r="X40" s="518">
        <v>76742</v>
      </c>
      <c r="Y40" s="518">
        <v>99959</v>
      </c>
      <c r="Z40" s="518">
        <v>368144</v>
      </c>
      <c r="AA40" s="880">
        <v>15899</v>
      </c>
      <c r="AB40" s="518">
        <v>3055600</v>
      </c>
      <c r="AC40" s="518"/>
    </row>
    <row r="41" spans="2:29" s="20" customFormat="1" ht="26.1" customHeight="1" x14ac:dyDescent="0.25">
      <c r="B41" s="387" t="s">
        <v>13</v>
      </c>
      <c r="C41" s="520">
        <v>120698</v>
      </c>
      <c r="D41" s="520">
        <v>180602</v>
      </c>
      <c r="E41" s="520">
        <v>54245</v>
      </c>
      <c r="F41" s="520">
        <v>101201</v>
      </c>
      <c r="G41" s="520">
        <v>206759</v>
      </c>
      <c r="H41" s="520">
        <v>182535</v>
      </c>
      <c r="I41" s="520">
        <v>107773</v>
      </c>
      <c r="J41" s="520">
        <v>254964</v>
      </c>
      <c r="K41" s="521">
        <v>23911</v>
      </c>
      <c r="L41" s="522">
        <v>1232688</v>
      </c>
      <c r="M41" s="520">
        <v>47914</v>
      </c>
      <c r="N41" s="520">
        <v>19618</v>
      </c>
      <c r="O41" s="42"/>
      <c r="P41" s="42"/>
      <c r="Q41" s="387" t="s">
        <v>13</v>
      </c>
      <c r="R41" s="520">
        <v>342004</v>
      </c>
      <c r="S41" s="520">
        <v>615141</v>
      </c>
      <c r="T41" s="520">
        <v>59632</v>
      </c>
      <c r="U41" s="520">
        <f t="shared" si="3"/>
        <v>1016777</v>
      </c>
      <c r="V41" s="520">
        <v>83058</v>
      </c>
      <c r="W41" s="520">
        <v>89186</v>
      </c>
      <c r="X41" s="520">
        <v>82491</v>
      </c>
      <c r="Y41" s="520">
        <v>98232</v>
      </c>
      <c r="Z41" s="521">
        <v>397244</v>
      </c>
      <c r="AA41" s="879">
        <v>18535</v>
      </c>
      <c r="AB41" s="881">
        <v>3085743</v>
      </c>
      <c r="AC41" s="520"/>
    </row>
    <row r="42" spans="2:29" s="20" customFormat="1" ht="26.1" customHeight="1" x14ac:dyDescent="0.25">
      <c r="B42" s="215" t="s">
        <v>14</v>
      </c>
      <c r="C42" s="518">
        <v>127838</v>
      </c>
      <c r="D42" s="518">
        <v>182855</v>
      </c>
      <c r="E42" s="518">
        <v>33525</v>
      </c>
      <c r="F42" s="518">
        <v>106167</v>
      </c>
      <c r="G42" s="518">
        <v>197172</v>
      </c>
      <c r="H42" s="518">
        <v>174295</v>
      </c>
      <c r="I42" s="518">
        <v>114299</v>
      </c>
      <c r="J42" s="518">
        <v>266124</v>
      </c>
      <c r="K42" s="518">
        <v>24315</v>
      </c>
      <c r="L42" s="519">
        <v>1226590</v>
      </c>
      <c r="M42" s="518">
        <v>52285</v>
      </c>
      <c r="N42" s="518">
        <v>18244</v>
      </c>
      <c r="O42" s="42"/>
      <c r="P42" s="42"/>
      <c r="Q42" s="215" t="s">
        <v>14</v>
      </c>
      <c r="R42" s="518">
        <v>364852</v>
      </c>
      <c r="S42" s="518">
        <v>609174</v>
      </c>
      <c r="T42" s="518">
        <v>53972</v>
      </c>
      <c r="U42" s="518">
        <f t="shared" si="3"/>
        <v>1027998</v>
      </c>
      <c r="V42" s="518">
        <v>106493</v>
      </c>
      <c r="W42" s="518">
        <v>105343</v>
      </c>
      <c r="X42" s="518">
        <v>74331</v>
      </c>
      <c r="Y42" s="518">
        <v>108921</v>
      </c>
      <c r="Z42" s="518">
        <v>413398</v>
      </c>
      <c r="AA42" s="880">
        <v>16715</v>
      </c>
      <c r="AB42" s="471">
        <v>3150318</v>
      </c>
      <c r="AC42" s="518"/>
    </row>
    <row r="43" spans="2:29" s="20" customFormat="1" ht="26.1" customHeight="1" x14ac:dyDescent="0.25">
      <c r="B43" s="387" t="s">
        <v>15</v>
      </c>
      <c r="C43" s="520">
        <v>125329</v>
      </c>
      <c r="D43" s="520">
        <v>183427</v>
      </c>
      <c r="E43" s="520">
        <v>49411</v>
      </c>
      <c r="F43" s="520">
        <v>97306</v>
      </c>
      <c r="G43" s="520">
        <v>184419</v>
      </c>
      <c r="H43" s="520">
        <v>145160</v>
      </c>
      <c r="I43" s="520">
        <v>107937</v>
      </c>
      <c r="J43" s="520">
        <v>250838</v>
      </c>
      <c r="K43" s="521">
        <v>19214</v>
      </c>
      <c r="L43" s="522">
        <v>1163041</v>
      </c>
      <c r="M43" s="520">
        <v>49409</v>
      </c>
      <c r="N43" s="520">
        <v>16771</v>
      </c>
      <c r="O43" s="42"/>
      <c r="P43" s="42"/>
      <c r="Q43" s="387" t="s">
        <v>15</v>
      </c>
      <c r="R43" s="520">
        <v>319147</v>
      </c>
      <c r="S43" s="520">
        <v>526676</v>
      </c>
      <c r="T43" s="520">
        <v>37796</v>
      </c>
      <c r="U43" s="520">
        <f t="shared" si="3"/>
        <v>883619</v>
      </c>
      <c r="V43" s="520">
        <v>0</v>
      </c>
      <c r="W43" s="520">
        <v>96680</v>
      </c>
      <c r="X43" s="520">
        <v>68956</v>
      </c>
      <c r="Y43" s="520">
        <v>98365</v>
      </c>
      <c r="Z43" s="521">
        <v>366518</v>
      </c>
      <c r="AA43" s="879">
        <v>17448</v>
      </c>
      <c r="AB43" s="881">
        <v>2760807</v>
      </c>
      <c r="AC43" s="520"/>
    </row>
    <row r="44" spans="2:29" s="20" customFormat="1" ht="26.1" customHeight="1" x14ac:dyDescent="0.25">
      <c r="B44" s="215" t="s">
        <v>16</v>
      </c>
      <c r="C44" s="518">
        <v>126379</v>
      </c>
      <c r="D44" s="518">
        <v>179214</v>
      </c>
      <c r="E44" s="518">
        <v>57442</v>
      </c>
      <c r="F44" s="518">
        <v>95168</v>
      </c>
      <c r="G44" s="518">
        <v>179790</v>
      </c>
      <c r="H44" s="518">
        <v>149887</v>
      </c>
      <c r="I44" s="518">
        <v>113910</v>
      </c>
      <c r="J44" s="518">
        <v>269575</v>
      </c>
      <c r="K44" s="518">
        <v>22043</v>
      </c>
      <c r="L44" s="519">
        <v>1193408</v>
      </c>
      <c r="M44" s="518">
        <v>56458</v>
      </c>
      <c r="N44" s="518">
        <v>19487</v>
      </c>
      <c r="O44" s="42"/>
      <c r="P44" s="42"/>
      <c r="Q44" s="215" t="s">
        <v>16</v>
      </c>
      <c r="R44" s="518">
        <v>387360</v>
      </c>
      <c r="S44" s="518">
        <v>623530</v>
      </c>
      <c r="T44" s="518">
        <v>45193</v>
      </c>
      <c r="U44" s="518">
        <f t="shared" si="3"/>
        <v>1056083</v>
      </c>
      <c r="V44" s="518">
        <v>0</v>
      </c>
      <c r="W44" s="518">
        <v>131376</v>
      </c>
      <c r="X44" s="518">
        <v>97951</v>
      </c>
      <c r="Y44" s="518">
        <v>110253</v>
      </c>
      <c r="Z44" s="518">
        <v>385311</v>
      </c>
      <c r="AA44" s="880">
        <v>16563</v>
      </c>
      <c r="AB44" s="471">
        <v>3066890</v>
      </c>
      <c r="AC44" s="518"/>
    </row>
    <row r="45" spans="2:29" s="20" customFormat="1" ht="26.1" customHeight="1" x14ac:dyDescent="0.25">
      <c r="B45" s="387" t="s">
        <v>17</v>
      </c>
      <c r="C45" s="520">
        <v>126374</v>
      </c>
      <c r="D45" s="520">
        <v>169954</v>
      </c>
      <c r="E45" s="520">
        <v>54835</v>
      </c>
      <c r="F45" s="520">
        <v>95595</v>
      </c>
      <c r="G45" s="520">
        <v>177292</v>
      </c>
      <c r="H45" s="520">
        <v>169967</v>
      </c>
      <c r="I45" s="520">
        <v>108852</v>
      </c>
      <c r="J45" s="520">
        <v>257534</v>
      </c>
      <c r="K45" s="521">
        <v>18001</v>
      </c>
      <c r="L45" s="522">
        <v>1178404</v>
      </c>
      <c r="M45" s="520">
        <v>59041</v>
      </c>
      <c r="N45" s="520">
        <v>17333</v>
      </c>
      <c r="O45" s="42"/>
      <c r="P45" s="42"/>
      <c r="Q45" s="387" t="s">
        <v>17</v>
      </c>
      <c r="R45" s="520">
        <v>345775</v>
      </c>
      <c r="S45" s="520">
        <v>522990</v>
      </c>
      <c r="T45" s="520">
        <v>39533</v>
      </c>
      <c r="U45" s="520">
        <f t="shared" si="3"/>
        <v>908298</v>
      </c>
      <c r="V45" s="520">
        <v>0</v>
      </c>
      <c r="W45" s="520">
        <v>127799</v>
      </c>
      <c r="X45" s="520">
        <v>82856</v>
      </c>
      <c r="Y45" s="520">
        <v>83771</v>
      </c>
      <c r="Z45" s="521">
        <v>378116</v>
      </c>
      <c r="AA45" s="879">
        <v>20380</v>
      </c>
      <c r="AB45" s="881">
        <v>2855998</v>
      </c>
      <c r="AC45" s="520"/>
    </row>
    <row r="46" spans="2:29" s="20" customFormat="1" ht="26.1" customHeight="1" x14ac:dyDescent="0.25">
      <c r="B46" s="215" t="s">
        <v>18</v>
      </c>
      <c r="C46" s="518">
        <v>138933</v>
      </c>
      <c r="D46" s="518">
        <v>211365</v>
      </c>
      <c r="E46" s="518">
        <v>64478</v>
      </c>
      <c r="F46" s="518">
        <v>89432</v>
      </c>
      <c r="G46" s="518">
        <v>201104</v>
      </c>
      <c r="H46" s="518">
        <v>193355</v>
      </c>
      <c r="I46" s="518">
        <v>123282</v>
      </c>
      <c r="J46" s="518">
        <v>211994</v>
      </c>
      <c r="K46" s="518">
        <v>49374</v>
      </c>
      <c r="L46" s="519">
        <v>1283317</v>
      </c>
      <c r="M46" s="518">
        <v>58947</v>
      </c>
      <c r="N46" s="518">
        <v>21204</v>
      </c>
      <c r="O46" s="42"/>
      <c r="P46" s="42"/>
      <c r="Q46" s="215" t="s">
        <v>18</v>
      </c>
      <c r="R46" s="518">
        <v>284868</v>
      </c>
      <c r="S46" s="518">
        <v>483502</v>
      </c>
      <c r="T46" s="518">
        <v>0</v>
      </c>
      <c r="U46" s="518">
        <f t="shared" si="3"/>
        <v>768370</v>
      </c>
      <c r="V46" s="518">
        <v>0</v>
      </c>
      <c r="W46" s="518">
        <v>125895</v>
      </c>
      <c r="X46" s="518">
        <v>84909</v>
      </c>
      <c r="Y46" s="518">
        <v>77503</v>
      </c>
      <c r="Z46" s="518">
        <v>378173</v>
      </c>
      <c r="AA46" s="880">
        <v>17685</v>
      </c>
      <c r="AB46" s="471">
        <v>2816003</v>
      </c>
      <c r="AC46" s="518"/>
    </row>
    <row r="47" spans="2:29" s="20" customFormat="1" ht="26.1" customHeight="1" x14ac:dyDescent="0.25">
      <c r="B47" s="387" t="s">
        <v>429</v>
      </c>
      <c r="C47" s="520">
        <v>1492445</v>
      </c>
      <c r="D47" s="520">
        <v>2002124</v>
      </c>
      <c r="E47" s="520">
        <v>657877</v>
      </c>
      <c r="F47" s="520">
        <v>1136750</v>
      </c>
      <c r="G47" s="520">
        <v>1792976</v>
      </c>
      <c r="H47" s="520">
        <v>1913856</v>
      </c>
      <c r="I47" s="520">
        <v>1370925</v>
      </c>
      <c r="J47" s="520">
        <v>2132391</v>
      </c>
      <c r="K47" s="521">
        <v>309698</v>
      </c>
      <c r="L47" s="522">
        <v>12809042</v>
      </c>
      <c r="M47" s="520">
        <v>558005</v>
      </c>
      <c r="N47" s="520">
        <v>297713</v>
      </c>
      <c r="O47" s="42"/>
      <c r="P47" s="42"/>
      <c r="Q47" s="387" t="s">
        <v>429</v>
      </c>
      <c r="R47" s="520">
        <v>3593230</v>
      </c>
      <c r="S47" s="520">
        <v>7342023</v>
      </c>
      <c r="T47" s="520">
        <v>789336</v>
      </c>
      <c r="U47" s="520">
        <f t="shared" si="3"/>
        <v>11724589</v>
      </c>
      <c r="V47" s="520">
        <v>1053906</v>
      </c>
      <c r="W47" s="520">
        <v>1200763</v>
      </c>
      <c r="X47" s="520">
        <v>947402</v>
      </c>
      <c r="Y47" s="520">
        <v>1108808</v>
      </c>
      <c r="Z47" s="521">
        <v>3668909</v>
      </c>
      <c r="AA47" s="879">
        <v>931361</v>
      </c>
      <c r="AB47" s="881">
        <v>34300498</v>
      </c>
      <c r="AC47" s="520"/>
    </row>
    <row r="48" spans="2:29" s="20" customFormat="1" ht="26.1" customHeight="1" x14ac:dyDescent="0.25">
      <c r="B48" s="215">
        <v>2011</v>
      </c>
      <c r="C48" s="518">
        <v>1475504</v>
      </c>
      <c r="D48" s="518">
        <v>1784434</v>
      </c>
      <c r="E48" s="518">
        <v>624070</v>
      </c>
      <c r="F48" s="518">
        <v>884675</v>
      </c>
      <c r="G48" s="518">
        <v>1453158</v>
      </c>
      <c r="H48" s="518">
        <v>1488904</v>
      </c>
      <c r="I48" s="518">
        <v>1465591</v>
      </c>
      <c r="J48" s="518">
        <v>1953733</v>
      </c>
      <c r="K48" s="518">
        <v>501846</v>
      </c>
      <c r="L48" s="519">
        <v>11631915</v>
      </c>
      <c r="M48" s="518">
        <v>552430</v>
      </c>
      <c r="N48" s="518">
        <v>425885</v>
      </c>
      <c r="O48" s="42"/>
      <c r="P48" s="42"/>
      <c r="Q48" s="215">
        <v>2011</v>
      </c>
      <c r="R48" s="518">
        <v>3277347</v>
      </c>
      <c r="S48" s="518">
        <v>7088205</v>
      </c>
      <c r="T48" s="518">
        <v>731961</v>
      </c>
      <c r="U48" s="518">
        <f t="shared" si="3"/>
        <v>11097513</v>
      </c>
      <c r="V48" s="518">
        <v>1134983</v>
      </c>
      <c r="W48" s="518">
        <v>888355</v>
      </c>
      <c r="X48" s="518">
        <v>635015</v>
      </c>
      <c r="Y48" s="518">
        <v>848866</v>
      </c>
      <c r="Z48" s="518">
        <v>3406409</v>
      </c>
      <c r="AA48" s="880">
        <v>839349</v>
      </c>
      <c r="AB48" s="518">
        <v>31460720</v>
      </c>
      <c r="AC48" s="518"/>
    </row>
    <row r="49" spans="2:29" s="20" customFormat="1" ht="26.1" customHeight="1" x14ac:dyDescent="0.25">
      <c r="B49" s="387">
        <v>2010</v>
      </c>
      <c r="C49" s="520">
        <v>1447207</v>
      </c>
      <c r="D49" s="520">
        <v>1536585</v>
      </c>
      <c r="E49" s="520">
        <v>634233</v>
      </c>
      <c r="F49" s="520">
        <v>616893</v>
      </c>
      <c r="G49" s="520">
        <v>1592950</v>
      </c>
      <c r="H49" s="520">
        <v>1326481</v>
      </c>
      <c r="I49" s="520">
        <v>1268138</v>
      </c>
      <c r="J49" s="520">
        <v>1736875</v>
      </c>
      <c r="K49" s="521">
        <v>589266</v>
      </c>
      <c r="L49" s="522">
        <v>10748628</v>
      </c>
      <c r="M49" s="520">
        <v>466825</v>
      </c>
      <c r="N49" s="520">
        <v>384503</v>
      </c>
      <c r="O49" s="42"/>
      <c r="P49" s="42"/>
      <c r="Q49" s="387">
        <v>2010</v>
      </c>
      <c r="R49" s="520">
        <v>3145375</v>
      </c>
      <c r="S49" s="520">
        <v>6344244</v>
      </c>
      <c r="T49" s="520">
        <v>725939</v>
      </c>
      <c r="U49" s="520">
        <f t="shared" si="3"/>
        <v>10215558</v>
      </c>
      <c r="V49" s="520">
        <v>1742575</v>
      </c>
      <c r="W49" s="520">
        <v>790392</v>
      </c>
      <c r="X49" s="520">
        <v>511035</v>
      </c>
      <c r="Y49" s="520">
        <v>798572</v>
      </c>
      <c r="Z49" s="521">
        <v>5850371</v>
      </c>
      <c r="AA49" s="879">
        <v>637581</v>
      </c>
      <c r="AB49" s="881">
        <v>32146040</v>
      </c>
      <c r="AC49" s="520"/>
    </row>
    <row r="50" spans="2:29" s="20" customFormat="1" ht="26.1" customHeight="1" x14ac:dyDescent="0.25">
      <c r="B50" s="215">
        <v>2009</v>
      </c>
      <c r="C50" s="518">
        <v>1267849</v>
      </c>
      <c r="D50" s="518">
        <v>1473893</v>
      </c>
      <c r="E50" s="518">
        <v>579064</v>
      </c>
      <c r="F50" s="518">
        <v>590913</v>
      </c>
      <c r="G50" s="518">
        <v>1587616</v>
      </c>
      <c r="H50" s="518">
        <v>955179</v>
      </c>
      <c r="I50" s="518">
        <v>948951</v>
      </c>
      <c r="J50" s="518">
        <v>1173110</v>
      </c>
      <c r="K50" s="518">
        <v>487909</v>
      </c>
      <c r="L50" s="519">
        <v>9064484</v>
      </c>
      <c r="M50" s="518">
        <v>635226</v>
      </c>
      <c r="N50" s="518">
        <v>341148</v>
      </c>
      <c r="O50" s="42"/>
      <c r="P50" s="42"/>
      <c r="Q50" s="215">
        <v>2009</v>
      </c>
      <c r="R50" s="518">
        <v>1731792</v>
      </c>
      <c r="S50" s="518">
        <v>5286167</v>
      </c>
      <c r="T50" s="518">
        <v>592913</v>
      </c>
      <c r="U50" s="518">
        <f t="shared" si="3"/>
        <v>7610872</v>
      </c>
      <c r="V50" s="518">
        <v>1795793</v>
      </c>
      <c r="W50" s="518">
        <v>605339</v>
      </c>
      <c r="X50" s="518">
        <v>417672</v>
      </c>
      <c r="Y50" s="518">
        <v>639012</v>
      </c>
      <c r="Z50" s="518">
        <v>2491436</v>
      </c>
      <c r="AA50" s="880">
        <v>491131</v>
      </c>
      <c r="AB50" s="518">
        <v>24092113</v>
      </c>
      <c r="AC50" s="518"/>
    </row>
    <row r="51" spans="2:29" s="20" customFormat="1" ht="3.75" customHeight="1" thickBot="1" x14ac:dyDescent="0.3">
      <c r="B51" s="256"/>
      <c r="C51" s="257"/>
      <c r="D51" s="257"/>
      <c r="E51" s="257"/>
      <c r="F51" s="257"/>
      <c r="G51" s="257"/>
      <c r="H51" s="257"/>
      <c r="I51" s="257"/>
      <c r="J51" s="257"/>
      <c r="K51" s="378"/>
      <c r="L51" s="261"/>
      <c r="M51" s="258"/>
      <c r="N51" s="259"/>
      <c r="Q51" s="256"/>
      <c r="R51" s="257"/>
      <c r="S51" s="257"/>
      <c r="T51" s="257"/>
      <c r="U51" s="257"/>
      <c r="V51" s="257"/>
      <c r="W51" s="263"/>
      <c r="X51" s="263"/>
      <c r="Y51" s="263"/>
      <c r="Z51" s="263"/>
      <c r="AA51" s="263"/>
      <c r="AB51" s="263"/>
    </row>
    <row r="52" spans="2:29" s="10" customFormat="1" ht="5.25" customHeight="1" x14ac:dyDescent="0.25">
      <c r="B52" s="2"/>
      <c r="C52" s="20"/>
      <c r="D52" s="20"/>
      <c r="E52" s="20"/>
      <c r="F52" s="20"/>
      <c r="L52" s="37"/>
      <c r="M52" s="158"/>
      <c r="N52" s="886"/>
    </row>
    <row r="53" spans="2:29" s="10" customFormat="1" ht="18" customHeight="1" x14ac:dyDescent="0.25">
      <c r="B53" s="2"/>
      <c r="C53" s="20"/>
      <c r="D53" s="20"/>
      <c r="E53" s="20"/>
      <c r="F53" s="20"/>
      <c r="L53" s="37"/>
      <c r="M53" s="158"/>
      <c r="N53" s="436" t="s">
        <v>345</v>
      </c>
      <c r="Q53" s="76" t="s">
        <v>366</v>
      </c>
      <c r="AB53" s="436" t="s">
        <v>341</v>
      </c>
    </row>
    <row r="54" spans="2:29" ht="25.5" customHeight="1" x14ac:dyDescent="0.25">
      <c r="B54" s="76"/>
      <c r="C54" s="23"/>
      <c r="D54" s="23"/>
      <c r="E54" s="23"/>
      <c r="F54" s="23"/>
      <c r="G54" s="157"/>
      <c r="H54" s="10"/>
      <c r="I54" s="10"/>
      <c r="J54" s="23"/>
      <c r="K54" s="23"/>
      <c r="L54" s="23"/>
      <c r="M54" s="23"/>
      <c r="N54" s="23"/>
      <c r="Q54" s="924" t="s">
        <v>568</v>
      </c>
      <c r="R54" s="924"/>
      <c r="S54" s="924"/>
      <c r="T54" s="924"/>
      <c r="U54" s="924"/>
      <c r="V54" s="924"/>
      <c r="W54" s="924"/>
      <c r="X54" s="924"/>
      <c r="Y54" s="924"/>
    </row>
    <row r="55" spans="2:29" ht="16.5" customHeight="1" x14ac:dyDescent="0.25">
      <c r="B55" s="76"/>
      <c r="C55" s="23"/>
      <c r="D55" s="23"/>
      <c r="E55" s="23"/>
      <c r="F55" s="23"/>
      <c r="G55" s="157"/>
      <c r="H55" s="10"/>
      <c r="I55" s="10"/>
      <c r="J55" s="23"/>
      <c r="K55" s="23"/>
      <c r="L55" s="23"/>
      <c r="M55" s="23"/>
      <c r="N55" s="23"/>
      <c r="Q55" s="69" t="s">
        <v>355</v>
      </c>
      <c r="R55" s="37"/>
    </row>
    <row r="56" spans="2:29" x14ac:dyDescent="0.25">
      <c r="B56" s="76"/>
      <c r="C56" s="23"/>
      <c r="D56" s="23"/>
      <c r="E56" s="23"/>
      <c r="F56" s="23"/>
      <c r="G56" s="157"/>
      <c r="H56" s="10"/>
      <c r="I56" s="10"/>
      <c r="J56" s="23"/>
      <c r="K56" s="23"/>
      <c r="L56" s="23"/>
      <c r="M56" s="23"/>
      <c r="N56" s="23"/>
      <c r="Q56" s="69" t="s">
        <v>430</v>
      </c>
      <c r="R56" s="37"/>
    </row>
    <row r="57" spans="2:29" ht="15.75" customHeight="1" x14ac:dyDescent="0.25">
      <c r="B57" s="76"/>
      <c r="C57" s="23"/>
      <c r="D57" s="23"/>
      <c r="E57" s="23"/>
      <c r="F57" s="23"/>
      <c r="G57" s="157"/>
      <c r="H57" s="10"/>
      <c r="I57" s="10"/>
      <c r="J57" s="23"/>
      <c r="K57" s="23"/>
      <c r="L57" s="23"/>
      <c r="M57" s="23"/>
      <c r="N57" s="23"/>
      <c r="Q57" s="76" t="s">
        <v>357</v>
      </c>
      <c r="R57" s="37"/>
    </row>
    <row r="58" spans="2:29" x14ac:dyDescent="0.25">
      <c r="B58" s="76"/>
      <c r="C58" s="23"/>
      <c r="D58" s="23"/>
      <c r="E58" s="23"/>
      <c r="F58" s="23"/>
      <c r="G58" s="157"/>
      <c r="H58" s="10"/>
      <c r="I58" s="10"/>
      <c r="J58" s="23"/>
      <c r="K58" s="23"/>
      <c r="L58" s="23"/>
      <c r="M58" s="23"/>
      <c r="N58" s="23"/>
    </row>
  </sheetData>
  <mergeCells count="13">
    <mergeCell ref="AA5:AA6"/>
    <mergeCell ref="AB5:AB6"/>
    <mergeCell ref="B5:B6"/>
    <mergeCell ref="C5:L5"/>
    <mergeCell ref="M5:N5"/>
    <mergeCell ref="Q5:Q6"/>
    <mergeCell ref="R5:U5"/>
    <mergeCell ref="V5:V6"/>
    <mergeCell ref="Q54:Y54"/>
    <mergeCell ref="W5:W6"/>
    <mergeCell ref="X5:X6"/>
    <mergeCell ref="Y5:Y6"/>
    <mergeCell ref="Z5:Z6"/>
  </mergeCells>
  <pageMargins left="0.39370078740157483" right="0.39370078740157483" top="0.39370078740157483" bottom="0.39370078740157483" header="0" footer="0"/>
  <pageSetup scale="56" orientation="portrait" r:id="rId1"/>
  <headerFooter differentOddEven="1" alignWithMargins="0">
    <oddFooter>&amp;C&amp;11 18</oddFooter>
    <evenFooter>&amp;C&amp;11 17</evenFooter>
  </headerFooter>
  <colBreaks count="1" manualBreakCount="1">
    <brk id="1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56"/>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384" width="11.44140625" style="7"/>
  </cols>
  <sheetData>
    <row r="2" spans="2:16" ht="15.6" x14ac:dyDescent="0.3">
      <c r="B2" s="99" t="s">
        <v>445</v>
      </c>
      <c r="P2" s="57" t="s">
        <v>191</v>
      </c>
    </row>
    <row r="3" spans="2:16" ht="15.6" x14ac:dyDescent="0.3">
      <c r="B3" s="99" t="s">
        <v>515</v>
      </c>
      <c r="O3" s="47"/>
    </row>
    <row r="4" spans="2:16" ht="8.1" customHeight="1" x14ac:dyDescent="0.25"/>
    <row r="5" spans="2:16" s="20" customFormat="1" ht="23.1" customHeight="1" thickBot="1" x14ac:dyDescent="0.3">
      <c r="B5" s="914" t="s">
        <v>120</v>
      </c>
      <c r="C5" s="943" t="s">
        <v>419</v>
      </c>
      <c r="D5" s="944"/>
      <c r="E5" s="945"/>
      <c r="F5" s="946"/>
      <c r="G5" s="943" t="s">
        <v>420</v>
      </c>
      <c r="H5" s="944"/>
      <c r="I5" s="945"/>
      <c r="J5" s="945"/>
      <c r="K5" s="945"/>
      <c r="L5" s="945"/>
      <c r="M5" s="947"/>
      <c r="N5" s="947"/>
    </row>
    <row r="6" spans="2:16" s="20" customFormat="1" ht="23.1" customHeight="1" thickBot="1" x14ac:dyDescent="0.3">
      <c r="B6" s="942"/>
      <c r="C6" s="948" t="s">
        <v>186</v>
      </c>
      <c r="D6" s="949"/>
      <c r="E6" s="927"/>
      <c r="F6" s="928"/>
      <c r="G6" s="948" t="s">
        <v>186</v>
      </c>
      <c r="H6" s="949"/>
      <c r="I6" s="927"/>
      <c r="J6" s="928"/>
      <c r="K6" s="950" t="s">
        <v>268</v>
      </c>
      <c r="L6" s="952" t="s">
        <v>447</v>
      </c>
      <c r="M6" s="920" t="s">
        <v>201</v>
      </c>
      <c r="N6" s="954" t="s">
        <v>53</v>
      </c>
    </row>
    <row r="7" spans="2:16" s="20" customFormat="1" ht="94.5" customHeight="1" thickBot="1" x14ac:dyDescent="0.3">
      <c r="B7" s="942"/>
      <c r="C7" s="600" t="s">
        <v>59</v>
      </c>
      <c r="D7" s="600" t="s">
        <v>267</v>
      </c>
      <c r="E7" s="600" t="s">
        <v>187</v>
      </c>
      <c r="F7" s="275" t="s">
        <v>53</v>
      </c>
      <c r="G7" s="600" t="s">
        <v>59</v>
      </c>
      <c r="H7" s="595" t="s">
        <v>267</v>
      </c>
      <c r="I7" s="595" t="s">
        <v>187</v>
      </c>
      <c r="J7" s="595" t="s">
        <v>53</v>
      </c>
      <c r="K7" s="951"/>
      <c r="L7" s="953"/>
      <c r="M7" s="921"/>
      <c r="N7" s="955"/>
      <c r="P7" s="887"/>
    </row>
    <row r="8" spans="2:16" s="20" customFormat="1" ht="3" customHeight="1" thickBot="1" x14ac:dyDescent="0.3">
      <c r="B8" s="264"/>
      <c r="C8" s="243"/>
      <c r="D8" s="243"/>
      <c r="E8" s="243"/>
      <c r="F8" s="243"/>
      <c r="G8" s="243"/>
      <c r="H8" s="243"/>
      <c r="I8" s="243"/>
      <c r="J8" s="243"/>
      <c r="K8" s="265"/>
      <c r="L8" s="266"/>
      <c r="M8" s="243"/>
      <c r="N8" s="264"/>
    </row>
    <row r="9" spans="2:16" s="20" customFormat="1" ht="3.75" customHeight="1" x14ac:dyDescent="0.25">
      <c r="B9" s="274"/>
      <c r="C9" s="163"/>
      <c r="D9" s="163"/>
      <c r="E9" s="163"/>
      <c r="F9" s="270"/>
      <c r="G9" s="163"/>
      <c r="H9" s="163"/>
      <c r="I9" s="163"/>
      <c r="J9" s="270"/>
      <c r="K9" s="272"/>
      <c r="L9" s="133"/>
      <c r="M9" s="272"/>
      <c r="N9" s="164"/>
    </row>
    <row r="10" spans="2:16" s="20" customFormat="1" ht="21.75" customHeight="1" x14ac:dyDescent="0.25">
      <c r="B10" s="387" t="s">
        <v>469</v>
      </c>
      <c r="C10" s="520">
        <v>128711</v>
      </c>
      <c r="D10" s="520">
        <v>38074</v>
      </c>
      <c r="E10" s="521">
        <v>64644</v>
      </c>
      <c r="F10" s="549">
        <v>231429</v>
      </c>
      <c r="G10" s="539">
        <v>6629382</v>
      </c>
      <c r="H10" s="539">
        <v>1680322</v>
      </c>
      <c r="I10" s="521">
        <v>8951583</v>
      </c>
      <c r="J10" s="538">
        <v>17261287</v>
      </c>
      <c r="K10" s="540">
        <v>0</v>
      </c>
      <c r="L10" s="540">
        <v>7164577</v>
      </c>
      <c r="M10" s="540">
        <v>1097971</v>
      </c>
      <c r="N10" s="538">
        <v>25523835</v>
      </c>
    </row>
    <row r="11" spans="2:16" s="20" customFormat="1" ht="24" customHeight="1" x14ac:dyDescent="0.25">
      <c r="B11" s="386" t="s">
        <v>7</v>
      </c>
      <c r="C11" s="518">
        <v>13823</v>
      </c>
      <c r="D11" s="518">
        <v>3832</v>
      </c>
      <c r="E11" s="523">
        <v>6683</v>
      </c>
      <c r="F11" s="541">
        <v>24338</v>
      </c>
      <c r="G11" s="536">
        <v>691793</v>
      </c>
      <c r="H11" s="536">
        <v>179881</v>
      </c>
      <c r="I11" s="523">
        <v>907354</v>
      </c>
      <c r="J11" s="535">
        <v>1779028</v>
      </c>
      <c r="K11" s="537" t="s">
        <v>340</v>
      </c>
      <c r="L11" s="537">
        <v>655087</v>
      </c>
      <c r="M11" s="537">
        <v>86997</v>
      </c>
      <c r="N11" s="535">
        <v>2521112</v>
      </c>
    </row>
    <row r="12" spans="2:16" s="20" customFormat="1" ht="24" customHeight="1" x14ac:dyDescent="0.25">
      <c r="B12" s="387" t="s">
        <v>8</v>
      </c>
      <c r="C12" s="520">
        <v>12739</v>
      </c>
      <c r="D12" s="520">
        <v>3383</v>
      </c>
      <c r="E12" s="521">
        <v>7249</v>
      </c>
      <c r="F12" s="549">
        <v>23371</v>
      </c>
      <c r="G12" s="539">
        <v>635617</v>
      </c>
      <c r="H12" s="539">
        <v>152314</v>
      </c>
      <c r="I12" s="521">
        <v>1015019</v>
      </c>
      <c r="J12" s="538">
        <v>1802950</v>
      </c>
      <c r="K12" s="540" t="s">
        <v>340</v>
      </c>
      <c r="L12" s="540">
        <v>584645</v>
      </c>
      <c r="M12" s="540">
        <v>72918</v>
      </c>
      <c r="N12" s="538">
        <v>2460513</v>
      </c>
    </row>
    <row r="13" spans="2:16" s="20" customFormat="1" ht="24" customHeight="1" x14ac:dyDescent="0.25">
      <c r="B13" s="386" t="s">
        <v>9</v>
      </c>
      <c r="C13" s="518">
        <v>11113</v>
      </c>
      <c r="D13" s="518">
        <v>3844</v>
      </c>
      <c r="E13" s="523">
        <v>7148</v>
      </c>
      <c r="F13" s="541">
        <v>22105</v>
      </c>
      <c r="G13" s="536">
        <v>565113</v>
      </c>
      <c r="H13" s="536">
        <v>176639</v>
      </c>
      <c r="I13" s="523">
        <v>979676</v>
      </c>
      <c r="J13" s="535">
        <v>1721428</v>
      </c>
      <c r="K13" s="537" t="s">
        <v>340</v>
      </c>
      <c r="L13" s="537">
        <v>664021</v>
      </c>
      <c r="M13" s="537">
        <v>91062</v>
      </c>
      <c r="N13" s="535">
        <v>2476511</v>
      </c>
    </row>
    <row r="14" spans="2:16" s="20" customFormat="1" ht="24" customHeight="1" x14ac:dyDescent="0.25">
      <c r="B14" s="387" t="s">
        <v>10</v>
      </c>
      <c r="C14" s="520">
        <v>12572</v>
      </c>
      <c r="D14" s="520">
        <v>3145</v>
      </c>
      <c r="E14" s="521">
        <v>5753</v>
      </c>
      <c r="F14" s="549">
        <v>21470</v>
      </c>
      <c r="G14" s="539">
        <v>638615</v>
      </c>
      <c r="H14" s="539">
        <v>140911</v>
      </c>
      <c r="I14" s="521">
        <v>795699</v>
      </c>
      <c r="J14" s="538">
        <v>1575225</v>
      </c>
      <c r="K14" s="540" t="s">
        <v>340</v>
      </c>
      <c r="L14" s="540">
        <v>612685</v>
      </c>
      <c r="M14" s="540">
        <v>169930</v>
      </c>
      <c r="N14" s="538">
        <v>2357840</v>
      </c>
    </row>
    <row r="15" spans="2:16" s="20" customFormat="1" ht="24" customHeight="1" x14ac:dyDescent="0.25">
      <c r="B15" s="386" t="s">
        <v>11</v>
      </c>
      <c r="C15" s="518">
        <v>11363</v>
      </c>
      <c r="D15" s="518">
        <v>3095</v>
      </c>
      <c r="E15" s="523">
        <v>5810</v>
      </c>
      <c r="F15" s="541">
        <v>20268</v>
      </c>
      <c r="G15" s="536">
        <v>584000</v>
      </c>
      <c r="H15" s="536">
        <v>141749</v>
      </c>
      <c r="I15" s="523">
        <v>798459</v>
      </c>
      <c r="J15" s="535">
        <v>1524208</v>
      </c>
      <c r="K15" s="537" t="s">
        <v>340</v>
      </c>
      <c r="L15" s="537">
        <v>601019</v>
      </c>
      <c r="M15" s="537">
        <v>106732</v>
      </c>
      <c r="N15" s="535">
        <v>2231959</v>
      </c>
    </row>
    <row r="16" spans="2:16" s="20" customFormat="1" ht="24" customHeight="1" x14ac:dyDescent="0.25">
      <c r="B16" s="387" t="s">
        <v>12</v>
      </c>
      <c r="C16" s="520">
        <v>10487</v>
      </c>
      <c r="D16" s="520">
        <v>3422</v>
      </c>
      <c r="E16" s="521">
        <v>5352</v>
      </c>
      <c r="F16" s="549">
        <v>19261</v>
      </c>
      <c r="G16" s="539">
        <v>540624</v>
      </c>
      <c r="H16" s="539">
        <v>146177</v>
      </c>
      <c r="I16" s="521">
        <v>714769</v>
      </c>
      <c r="J16" s="538">
        <v>1401570</v>
      </c>
      <c r="K16" s="540" t="s">
        <v>340</v>
      </c>
      <c r="L16" s="540">
        <v>620781</v>
      </c>
      <c r="M16" s="540">
        <v>110889</v>
      </c>
      <c r="N16" s="538">
        <v>2133240</v>
      </c>
    </row>
    <row r="17" spans="2:16" s="20" customFormat="1" ht="24" customHeight="1" x14ac:dyDescent="0.25">
      <c r="B17" s="386" t="s">
        <v>13</v>
      </c>
      <c r="C17" s="518">
        <v>10790</v>
      </c>
      <c r="D17" s="518">
        <v>3824</v>
      </c>
      <c r="E17" s="523">
        <v>5685</v>
      </c>
      <c r="F17" s="541">
        <v>20299</v>
      </c>
      <c r="G17" s="536">
        <v>540755</v>
      </c>
      <c r="H17" s="536">
        <v>160765</v>
      </c>
      <c r="I17" s="523">
        <v>772747</v>
      </c>
      <c r="J17" s="535">
        <v>1474267</v>
      </c>
      <c r="K17" s="537" t="s">
        <v>340</v>
      </c>
      <c r="L17" s="537">
        <v>708642</v>
      </c>
      <c r="M17" s="537">
        <v>83302</v>
      </c>
      <c r="N17" s="535">
        <v>2266211</v>
      </c>
    </row>
    <row r="18" spans="2:16" s="20" customFormat="1" ht="24" customHeight="1" x14ac:dyDescent="0.25">
      <c r="B18" s="387" t="s">
        <v>14</v>
      </c>
      <c r="C18" s="520">
        <v>10092</v>
      </c>
      <c r="D18" s="520">
        <v>3252</v>
      </c>
      <c r="E18" s="521">
        <v>4450</v>
      </c>
      <c r="F18" s="549">
        <v>17794</v>
      </c>
      <c r="G18" s="539">
        <v>535357</v>
      </c>
      <c r="H18" s="539">
        <v>138798</v>
      </c>
      <c r="I18" s="521">
        <v>626306</v>
      </c>
      <c r="J18" s="538">
        <v>1300461</v>
      </c>
      <c r="K18" s="540" t="s">
        <v>340</v>
      </c>
      <c r="L18" s="540">
        <v>738217</v>
      </c>
      <c r="M18" s="540">
        <v>78300</v>
      </c>
      <c r="N18" s="538">
        <v>2116978</v>
      </c>
    </row>
    <row r="19" spans="2:16" s="20" customFormat="1" ht="24" customHeight="1" x14ac:dyDescent="0.25">
      <c r="B19" s="386" t="s">
        <v>15</v>
      </c>
      <c r="C19" s="518">
        <v>11982</v>
      </c>
      <c r="D19" s="518">
        <v>3583</v>
      </c>
      <c r="E19" s="523">
        <v>4884</v>
      </c>
      <c r="F19" s="541">
        <v>20449</v>
      </c>
      <c r="G19" s="536">
        <v>636897</v>
      </c>
      <c r="H19" s="536">
        <v>156037</v>
      </c>
      <c r="I19" s="523">
        <v>698681</v>
      </c>
      <c r="J19" s="535">
        <v>1491615</v>
      </c>
      <c r="K19" s="537" t="s">
        <v>340</v>
      </c>
      <c r="L19" s="537">
        <v>659652</v>
      </c>
      <c r="M19" s="537">
        <v>97059</v>
      </c>
      <c r="N19" s="535">
        <v>2248326</v>
      </c>
    </row>
    <row r="20" spans="2:16" s="20" customFormat="1" ht="24" customHeight="1" x14ac:dyDescent="0.25">
      <c r="B20" s="387" t="s">
        <v>16</v>
      </c>
      <c r="C20" s="520">
        <v>11704</v>
      </c>
      <c r="D20" s="520">
        <v>3539</v>
      </c>
      <c r="E20" s="521">
        <v>5801</v>
      </c>
      <c r="F20" s="549">
        <v>21044</v>
      </c>
      <c r="G20" s="539">
        <v>627128</v>
      </c>
      <c r="H20" s="539">
        <v>151227</v>
      </c>
      <c r="I20" s="521">
        <v>812532</v>
      </c>
      <c r="J20" s="538">
        <v>1590887</v>
      </c>
      <c r="K20" s="540" t="s">
        <v>340</v>
      </c>
      <c r="L20" s="540">
        <v>651671</v>
      </c>
      <c r="M20" s="540">
        <v>115450</v>
      </c>
      <c r="N20" s="538">
        <v>2358008</v>
      </c>
    </row>
    <row r="21" spans="2:16" s="20" customFormat="1" ht="24" customHeight="1" x14ac:dyDescent="0.25">
      <c r="B21" s="386" t="s">
        <v>17</v>
      </c>
      <c r="C21" s="518">
        <v>12046</v>
      </c>
      <c r="D21" s="518">
        <v>3155</v>
      </c>
      <c r="E21" s="523">
        <v>5829</v>
      </c>
      <c r="F21" s="541">
        <v>21030</v>
      </c>
      <c r="G21" s="536">
        <v>633483</v>
      </c>
      <c r="H21" s="536">
        <v>135824</v>
      </c>
      <c r="I21" s="523">
        <v>830341</v>
      </c>
      <c r="J21" s="535">
        <v>1599648</v>
      </c>
      <c r="K21" s="537" t="s">
        <v>340</v>
      </c>
      <c r="L21" s="537">
        <v>668157</v>
      </c>
      <c r="M21" s="537">
        <v>85332</v>
      </c>
      <c r="N21" s="535">
        <v>2353137</v>
      </c>
    </row>
    <row r="22" spans="2:16" s="20" customFormat="1" ht="26.1" customHeight="1" x14ac:dyDescent="0.25">
      <c r="B22" s="387" t="s">
        <v>463</v>
      </c>
      <c r="C22" s="520">
        <v>136307</v>
      </c>
      <c r="D22" s="520">
        <v>43551</v>
      </c>
      <c r="E22" s="521">
        <v>73059</v>
      </c>
      <c r="F22" s="549">
        <v>252917</v>
      </c>
      <c r="G22" s="539">
        <v>6928575</v>
      </c>
      <c r="H22" s="539">
        <v>2262481</v>
      </c>
      <c r="I22" s="521">
        <v>9374846</v>
      </c>
      <c r="J22" s="538">
        <v>18565902</v>
      </c>
      <c r="K22" s="540" t="s">
        <v>340</v>
      </c>
      <c r="L22" s="540">
        <v>7584950</v>
      </c>
      <c r="M22" s="540">
        <v>1124465</v>
      </c>
      <c r="N22" s="538">
        <v>27275317</v>
      </c>
      <c r="P22" s="39"/>
    </row>
    <row r="23" spans="2:16" s="20" customFormat="1" ht="26.1" customHeight="1" x14ac:dyDescent="0.25">
      <c r="B23" s="386" t="s">
        <v>7</v>
      </c>
      <c r="C23" s="518">
        <v>12111</v>
      </c>
      <c r="D23" s="518">
        <v>4221</v>
      </c>
      <c r="E23" s="523">
        <v>6570</v>
      </c>
      <c r="F23" s="541">
        <v>22902</v>
      </c>
      <c r="G23" s="536">
        <v>590107</v>
      </c>
      <c r="H23" s="536">
        <v>239034</v>
      </c>
      <c r="I23" s="523">
        <v>804852</v>
      </c>
      <c r="J23" s="535">
        <v>1633993</v>
      </c>
      <c r="K23" s="537" t="s">
        <v>340</v>
      </c>
      <c r="L23" s="537">
        <v>630352</v>
      </c>
      <c r="M23" s="537">
        <v>93214</v>
      </c>
      <c r="N23" s="535">
        <v>2357559</v>
      </c>
      <c r="P23" s="39"/>
    </row>
    <row r="24" spans="2:16" s="20" customFormat="1" ht="26.1" customHeight="1" x14ac:dyDescent="0.25">
      <c r="B24" s="387" t="s">
        <v>8</v>
      </c>
      <c r="C24" s="520">
        <v>12090</v>
      </c>
      <c r="D24" s="520">
        <v>4302</v>
      </c>
      <c r="E24" s="521">
        <v>5999</v>
      </c>
      <c r="F24" s="549">
        <v>22391</v>
      </c>
      <c r="G24" s="539">
        <v>589895</v>
      </c>
      <c r="H24" s="539">
        <v>238224</v>
      </c>
      <c r="I24" s="521">
        <v>774635</v>
      </c>
      <c r="J24" s="538">
        <v>1602754</v>
      </c>
      <c r="K24" s="540" t="s">
        <v>340</v>
      </c>
      <c r="L24" s="540">
        <v>648885</v>
      </c>
      <c r="M24" s="540">
        <v>73782</v>
      </c>
      <c r="N24" s="538">
        <v>2325421</v>
      </c>
      <c r="P24" s="39"/>
    </row>
    <row r="25" spans="2:16" s="20" customFormat="1" ht="26.1" customHeight="1" x14ac:dyDescent="0.25">
      <c r="B25" s="386" t="s">
        <v>9</v>
      </c>
      <c r="C25" s="518">
        <v>13605</v>
      </c>
      <c r="D25" s="518">
        <v>3775</v>
      </c>
      <c r="E25" s="523">
        <v>7277</v>
      </c>
      <c r="F25" s="541">
        <v>24657</v>
      </c>
      <c r="G25" s="536">
        <v>681562</v>
      </c>
      <c r="H25" s="536">
        <v>206119</v>
      </c>
      <c r="I25" s="523">
        <v>984273</v>
      </c>
      <c r="J25" s="535">
        <v>1871954</v>
      </c>
      <c r="K25" s="537" t="s">
        <v>340</v>
      </c>
      <c r="L25" s="537">
        <v>675869</v>
      </c>
      <c r="M25" s="537">
        <v>92572</v>
      </c>
      <c r="N25" s="535">
        <v>2640395</v>
      </c>
      <c r="P25" s="39"/>
    </row>
    <row r="26" spans="2:16" s="20" customFormat="1" ht="26.1" customHeight="1" x14ac:dyDescent="0.25">
      <c r="B26" s="387" t="s">
        <v>10</v>
      </c>
      <c r="C26" s="520">
        <v>10502</v>
      </c>
      <c r="D26" s="520">
        <v>3658</v>
      </c>
      <c r="E26" s="521">
        <v>6362</v>
      </c>
      <c r="F26" s="549">
        <v>20522</v>
      </c>
      <c r="G26" s="539">
        <v>567812</v>
      </c>
      <c r="H26" s="539">
        <v>185804</v>
      </c>
      <c r="I26" s="521">
        <v>825336</v>
      </c>
      <c r="J26" s="538">
        <v>1578952</v>
      </c>
      <c r="K26" s="540" t="s">
        <v>340</v>
      </c>
      <c r="L26" s="540">
        <v>551281</v>
      </c>
      <c r="M26" s="540">
        <v>112309</v>
      </c>
      <c r="N26" s="538">
        <v>2242542</v>
      </c>
      <c r="P26" s="39"/>
    </row>
    <row r="27" spans="2:16" s="20" customFormat="1" ht="26.1" customHeight="1" x14ac:dyDescent="0.25">
      <c r="B27" s="386" t="s">
        <v>11</v>
      </c>
      <c r="C27" s="518">
        <v>12822</v>
      </c>
      <c r="D27" s="518">
        <v>3582</v>
      </c>
      <c r="E27" s="523">
        <v>6404</v>
      </c>
      <c r="F27" s="541">
        <v>22808</v>
      </c>
      <c r="G27" s="536">
        <v>669605</v>
      </c>
      <c r="H27" s="536">
        <v>191475</v>
      </c>
      <c r="I27" s="523">
        <v>748722</v>
      </c>
      <c r="J27" s="535">
        <v>1609802</v>
      </c>
      <c r="K27" s="537" t="s">
        <v>340</v>
      </c>
      <c r="L27" s="537">
        <v>590724</v>
      </c>
      <c r="M27" s="537">
        <v>106563</v>
      </c>
      <c r="N27" s="535">
        <v>2307089</v>
      </c>
      <c r="P27" s="39"/>
    </row>
    <row r="28" spans="2:16" s="20" customFormat="1" ht="26.1" customHeight="1" x14ac:dyDescent="0.25">
      <c r="B28" s="387" t="s">
        <v>12</v>
      </c>
      <c r="C28" s="520">
        <v>12235</v>
      </c>
      <c r="D28" s="520">
        <v>3188</v>
      </c>
      <c r="E28" s="521">
        <v>6628</v>
      </c>
      <c r="F28" s="549">
        <v>22051</v>
      </c>
      <c r="G28" s="539">
        <v>640669</v>
      </c>
      <c r="H28" s="539">
        <v>166579</v>
      </c>
      <c r="I28" s="521">
        <v>836475</v>
      </c>
      <c r="J28" s="538">
        <v>1643723</v>
      </c>
      <c r="K28" s="540" t="s">
        <v>340</v>
      </c>
      <c r="L28" s="540">
        <v>602763</v>
      </c>
      <c r="M28" s="540">
        <v>103725</v>
      </c>
      <c r="N28" s="538">
        <v>2350211</v>
      </c>
      <c r="P28" s="39"/>
    </row>
    <row r="29" spans="2:16" s="20" customFormat="1" ht="26.1" customHeight="1" x14ac:dyDescent="0.25">
      <c r="B29" s="386" t="s">
        <v>13</v>
      </c>
      <c r="C29" s="518">
        <v>9872</v>
      </c>
      <c r="D29" s="518">
        <v>3806</v>
      </c>
      <c r="E29" s="523">
        <v>7067</v>
      </c>
      <c r="F29" s="541">
        <v>20745</v>
      </c>
      <c r="G29" s="536">
        <v>504047</v>
      </c>
      <c r="H29" s="536">
        <v>197681</v>
      </c>
      <c r="I29" s="523">
        <v>856462</v>
      </c>
      <c r="J29" s="535">
        <v>1558190</v>
      </c>
      <c r="K29" s="537" t="s">
        <v>340</v>
      </c>
      <c r="L29" s="537">
        <v>604249</v>
      </c>
      <c r="M29" s="537">
        <v>82217</v>
      </c>
      <c r="N29" s="535">
        <v>2244656</v>
      </c>
      <c r="P29" s="39"/>
    </row>
    <row r="30" spans="2:16" s="20" customFormat="1" ht="26.1" customHeight="1" x14ac:dyDescent="0.25">
      <c r="B30" s="387" t="s">
        <v>14</v>
      </c>
      <c r="C30" s="520">
        <v>10124</v>
      </c>
      <c r="D30" s="520">
        <v>3220</v>
      </c>
      <c r="E30" s="521">
        <v>6746</v>
      </c>
      <c r="F30" s="549">
        <v>20090</v>
      </c>
      <c r="G30" s="539">
        <v>512860</v>
      </c>
      <c r="H30" s="539">
        <v>160339</v>
      </c>
      <c r="I30" s="521">
        <v>879782</v>
      </c>
      <c r="J30" s="538">
        <v>1552981</v>
      </c>
      <c r="K30" s="540" t="s">
        <v>340</v>
      </c>
      <c r="L30" s="540">
        <v>666067</v>
      </c>
      <c r="M30" s="540">
        <v>80640</v>
      </c>
      <c r="N30" s="538">
        <v>2299688</v>
      </c>
      <c r="P30" s="39"/>
    </row>
    <row r="31" spans="2:16" s="20" customFormat="1" ht="26.1" customHeight="1" x14ac:dyDescent="0.25">
      <c r="B31" s="386" t="s">
        <v>15</v>
      </c>
      <c r="C31" s="518">
        <v>10260</v>
      </c>
      <c r="D31" s="518">
        <v>3470</v>
      </c>
      <c r="E31" s="523">
        <v>5246</v>
      </c>
      <c r="F31" s="541">
        <v>18976</v>
      </c>
      <c r="G31" s="536">
        <v>522723</v>
      </c>
      <c r="H31" s="536">
        <v>175224</v>
      </c>
      <c r="I31" s="523">
        <v>691209</v>
      </c>
      <c r="J31" s="535">
        <v>1389156</v>
      </c>
      <c r="K31" s="537" t="s">
        <v>340</v>
      </c>
      <c r="L31" s="537">
        <v>639855</v>
      </c>
      <c r="M31" s="537">
        <v>89740</v>
      </c>
      <c r="N31" s="535">
        <v>2118751</v>
      </c>
      <c r="P31" s="39"/>
    </row>
    <row r="32" spans="2:16" s="20" customFormat="1" ht="26.1" customHeight="1" x14ac:dyDescent="0.25">
      <c r="B32" s="387" t="s">
        <v>16</v>
      </c>
      <c r="C32" s="520">
        <v>11056</v>
      </c>
      <c r="D32" s="520">
        <v>3519</v>
      </c>
      <c r="E32" s="521">
        <v>7390</v>
      </c>
      <c r="F32" s="549">
        <v>21965</v>
      </c>
      <c r="G32" s="539">
        <v>560128</v>
      </c>
      <c r="H32" s="539">
        <v>169107</v>
      </c>
      <c r="I32" s="521">
        <v>985399</v>
      </c>
      <c r="J32" s="538">
        <v>1714634</v>
      </c>
      <c r="K32" s="540" t="s">
        <v>340</v>
      </c>
      <c r="L32" s="540">
        <v>698962</v>
      </c>
      <c r="M32" s="540">
        <v>128664</v>
      </c>
      <c r="N32" s="538">
        <v>2542260</v>
      </c>
      <c r="P32" s="39"/>
    </row>
    <row r="33" spans="2:24" s="20" customFormat="1" ht="26.1" customHeight="1" x14ac:dyDescent="0.25">
      <c r="B33" s="386" t="s">
        <v>17</v>
      </c>
      <c r="C33" s="518">
        <v>10880</v>
      </c>
      <c r="D33" s="518">
        <v>3313</v>
      </c>
      <c r="E33" s="523">
        <v>7370</v>
      </c>
      <c r="F33" s="541">
        <v>21563</v>
      </c>
      <c r="G33" s="536">
        <v>540195</v>
      </c>
      <c r="H33" s="536">
        <v>158480</v>
      </c>
      <c r="I33" s="523">
        <v>987701</v>
      </c>
      <c r="J33" s="535">
        <v>1686376</v>
      </c>
      <c r="K33" s="537" t="s">
        <v>340</v>
      </c>
      <c r="L33" s="537">
        <v>635587</v>
      </c>
      <c r="M33" s="537">
        <v>79438</v>
      </c>
      <c r="N33" s="535">
        <v>2401401</v>
      </c>
      <c r="P33" s="39"/>
    </row>
    <row r="34" spans="2:24" s="20" customFormat="1" ht="26.1" customHeight="1" x14ac:dyDescent="0.25">
      <c r="B34" s="387" t="s">
        <v>18</v>
      </c>
      <c r="C34" s="520">
        <v>10750</v>
      </c>
      <c r="D34" s="520">
        <v>3497</v>
      </c>
      <c r="E34" s="521">
        <v>0</v>
      </c>
      <c r="F34" s="549">
        <v>14247</v>
      </c>
      <c r="G34" s="539">
        <v>548972</v>
      </c>
      <c r="H34" s="539">
        <v>174415</v>
      </c>
      <c r="I34" s="521">
        <v>0</v>
      </c>
      <c r="J34" s="538">
        <v>723387</v>
      </c>
      <c r="K34" s="540" t="s">
        <v>340</v>
      </c>
      <c r="L34" s="540">
        <v>640356</v>
      </c>
      <c r="M34" s="540">
        <v>81601</v>
      </c>
      <c r="N34" s="538">
        <v>1445344</v>
      </c>
      <c r="P34" s="39"/>
    </row>
    <row r="35" spans="2:24" s="20" customFormat="1" ht="26.1" customHeight="1" x14ac:dyDescent="0.25">
      <c r="B35" s="386">
        <v>2013</v>
      </c>
      <c r="C35" s="518">
        <v>136914</v>
      </c>
      <c r="D35" s="518">
        <v>51531</v>
      </c>
      <c r="E35" s="523">
        <v>74928</v>
      </c>
      <c r="F35" s="541">
        <v>263373</v>
      </c>
      <c r="G35" s="536">
        <v>6614730</v>
      </c>
      <c r="H35" s="536">
        <v>2517982</v>
      </c>
      <c r="I35" s="523">
        <v>10023660</v>
      </c>
      <c r="J35" s="535">
        <v>19156372</v>
      </c>
      <c r="K35" s="537" t="s">
        <v>340</v>
      </c>
      <c r="L35" s="537">
        <v>6842253</v>
      </c>
      <c r="M35" s="537">
        <v>1089323</v>
      </c>
      <c r="N35" s="535">
        <v>27087948</v>
      </c>
      <c r="P35" s="39"/>
    </row>
    <row r="36" spans="2:24" s="20" customFormat="1" ht="26.1" customHeight="1" x14ac:dyDescent="0.25">
      <c r="B36" s="387" t="s">
        <v>432</v>
      </c>
      <c r="C36" s="520">
        <v>123669</v>
      </c>
      <c r="D36" s="520">
        <v>60265</v>
      </c>
      <c r="E36" s="521">
        <v>69553</v>
      </c>
      <c r="F36" s="549">
        <v>253487</v>
      </c>
      <c r="G36" s="539">
        <v>5771054</v>
      </c>
      <c r="H36" s="539">
        <v>2572891</v>
      </c>
      <c r="I36" s="521">
        <v>8817524</v>
      </c>
      <c r="J36" s="538">
        <v>17161469</v>
      </c>
      <c r="K36" s="540">
        <v>263937</v>
      </c>
      <c r="L36" s="540">
        <v>7183576</v>
      </c>
      <c r="M36" s="540">
        <v>1108839</v>
      </c>
      <c r="N36" s="538">
        <v>25717821</v>
      </c>
    </row>
    <row r="37" spans="2:24" s="20" customFormat="1" ht="26.1" customHeight="1" x14ac:dyDescent="0.25">
      <c r="B37" s="386">
        <v>2011</v>
      </c>
      <c r="C37" s="518">
        <v>141582</v>
      </c>
      <c r="D37" s="518">
        <v>25779</v>
      </c>
      <c r="E37" s="523">
        <v>73713</v>
      </c>
      <c r="F37" s="541">
        <v>241074</v>
      </c>
      <c r="G37" s="536">
        <v>6240719</v>
      </c>
      <c r="H37" s="536">
        <v>1043878</v>
      </c>
      <c r="I37" s="523">
        <v>9184588</v>
      </c>
      <c r="J37" s="535">
        <v>16469185</v>
      </c>
      <c r="K37" s="537">
        <v>459850</v>
      </c>
      <c r="L37" s="537">
        <v>6475043</v>
      </c>
      <c r="M37" s="537">
        <v>1107852</v>
      </c>
      <c r="N37" s="535">
        <v>24511930</v>
      </c>
    </row>
    <row r="38" spans="2:24" s="20" customFormat="1" ht="26.1" customHeight="1" x14ac:dyDescent="0.25">
      <c r="B38" s="387">
        <v>2010</v>
      </c>
      <c r="C38" s="520">
        <v>138408</v>
      </c>
      <c r="D38" s="520">
        <v>23182</v>
      </c>
      <c r="E38" s="521">
        <v>74248</v>
      </c>
      <c r="F38" s="549">
        <v>235838</v>
      </c>
      <c r="G38" s="539">
        <v>5687250</v>
      </c>
      <c r="H38" s="539">
        <v>887743</v>
      </c>
      <c r="I38" s="521">
        <v>8749720</v>
      </c>
      <c r="J38" s="538">
        <v>15324713</v>
      </c>
      <c r="K38" s="540">
        <v>447027</v>
      </c>
      <c r="L38" s="540">
        <v>4874740</v>
      </c>
      <c r="M38" s="540">
        <v>976372</v>
      </c>
      <c r="N38" s="538">
        <v>21622852</v>
      </c>
      <c r="O38" s="39"/>
    </row>
    <row r="39" spans="2:24" s="20" customFormat="1" ht="26.1" customHeight="1" x14ac:dyDescent="0.25">
      <c r="B39" s="386">
        <v>2009</v>
      </c>
      <c r="C39" s="518">
        <v>130867</v>
      </c>
      <c r="D39" s="518">
        <v>21197</v>
      </c>
      <c r="E39" s="523">
        <v>68159</v>
      </c>
      <c r="F39" s="541">
        <v>220223</v>
      </c>
      <c r="G39" s="536">
        <v>6873361</v>
      </c>
      <c r="H39" s="536">
        <v>753983</v>
      </c>
      <c r="I39" s="523">
        <v>7700217</v>
      </c>
      <c r="J39" s="535">
        <v>15327561</v>
      </c>
      <c r="K39" s="537">
        <v>444783</v>
      </c>
      <c r="L39" s="537">
        <v>4749157</v>
      </c>
      <c r="M39" s="537">
        <v>946347</v>
      </c>
      <c r="N39" s="535">
        <v>21467848</v>
      </c>
      <c r="O39" s="39"/>
      <c r="P39" s="39"/>
      <c r="Q39" s="39"/>
      <c r="R39" s="39"/>
      <c r="S39" s="39"/>
      <c r="T39" s="39"/>
      <c r="U39" s="39"/>
      <c r="V39" s="39"/>
      <c r="W39" s="39"/>
      <c r="X39" s="39"/>
    </row>
    <row r="40" spans="2:24" s="20" customFormat="1" ht="6" customHeight="1" thickBot="1" x14ac:dyDescent="0.3">
      <c r="B40" s="216"/>
      <c r="C40" s="267"/>
      <c r="D40" s="267"/>
      <c r="E40" s="379"/>
      <c r="F40" s="271"/>
      <c r="G40" s="268"/>
      <c r="H40" s="268"/>
      <c r="I40" s="379"/>
      <c r="J40" s="271"/>
      <c r="K40" s="273"/>
      <c r="L40" s="273"/>
      <c r="M40" s="273"/>
      <c r="N40" s="269"/>
      <c r="O40" s="39"/>
    </row>
    <row r="41" spans="2:24" ht="7.5" customHeight="1" x14ac:dyDescent="0.25">
      <c r="B41" s="76"/>
      <c r="J41" s="37"/>
      <c r="K41" s="37"/>
      <c r="L41" s="37"/>
      <c r="M41" s="37"/>
      <c r="N41" s="37"/>
    </row>
    <row r="42" spans="2:24" x14ac:dyDescent="0.25">
      <c r="B42" s="76" t="s">
        <v>366</v>
      </c>
      <c r="J42" s="37"/>
      <c r="K42" s="37"/>
      <c r="L42" s="37"/>
      <c r="M42" s="37"/>
    </row>
    <row r="43" spans="2:24" ht="12.75" customHeight="1" x14ac:dyDescent="0.25">
      <c r="B43" s="55" t="s">
        <v>568</v>
      </c>
      <c r="L43" s="37"/>
      <c r="M43" s="37"/>
    </row>
    <row r="44" spans="2:24" x14ac:dyDescent="0.25">
      <c r="B44" s="69" t="s">
        <v>355</v>
      </c>
      <c r="L44" s="37"/>
      <c r="M44" s="37"/>
    </row>
    <row r="45" spans="2:24" x14ac:dyDescent="0.25">
      <c r="B45" s="69" t="s">
        <v>430</v>
      </c>
      <c r="L45" s="37"/>
      <c r="M45" s="37"/>
    </row>
    <row r="46" spans="2:24" x14ac:dyDescent="0.25">
      <c r="B46" s="55" t="s">
        <v>354</v>
      </c>
      <c r="L46" s="37"/>
      <c r="M46" s="37"/>
    </row>
    <row r="47" spans="2:24" x14ac:dyDescent="0.25">
      <c r="B47" s="76" t="s">
        <v>357</v>
      </c>
      <c r="L47" s="37"/>
      <c r="M47" s="37"/>
    </row>
    <row r="48" spans="2:24" ht="10.5" customHeight="1" x14ac:dyDescent="0.25">
      <c r="B48" s="8"/>
    </row>
    <row r="49" spans="10:15" ht="15.6" x14ac:dyDescent="0.3">
      <c r="O49" s="57"/>
    </row>
    <row r="56" spans="10:15" x14ac:dyDescent="0.25">
      <c r="J56" s="37"/>
      <c r="K56" s="37"/>
      <c r="L56" s="37"/>
      <c r="M56"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ageMargins left="0.39370078740157483" right="0.39370078740157483" top="0.39370078740157483" bottom="0.39370078740157483" header="0" footer="0.19685039370078741"/>
  <pageSetup scale="71" orientation="portrait"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90"/>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0.44140625" style="7" customWidth="1"/>
    <col min="11" max="16384" width="11.44140625" style="7"/>
  </cols>
  <sheetData>
    <row r="2" spans="1:11" ht="15.6" x14ac:dyDescent="0.3">
      <c r="A2" s="956" t="s">
        <v>590</v>
      </c>
      <c r="B2" s="956"/>
      <c r="C2" s="956"/>
      <c r="D2" s="956"/>
      <c r="E2" s="956"/>
      <c r="F2" s="956"/>
      <c r="G2" s="956"/>
      <c r="H2" s="956"/>
      <c r="I2" s="956"/>
      <c r="K2" s="57" t="s">
        <v>191</v>
      </c>
    </row>
    <row r="3" spans="1:11" ht="15" x14ac:dyDescent="0.25">
      <c r="A3" s="957" t="s">
        <v>262</v>
      </c>
      <c r="B3" s="957"/>
      <c r="C3" s="957"/>
      <c r="D3" s="957"/>
      <c r="E3" s="957"/>
      <c r="F3" s="957"/>
      <c r="G3" s="957"/>
      <c r="H3" s="957"/>
      <c r="I3" s="957"/>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50" t="s">
        <v>367</v>
      </c>
    </row>
    <row r="32" spans="2:2" ht="6.75" customHeight="1" x14ac:dyDescent="0.25"/>
    <row r="33" spans="2:11" ht="18" customHeight="1" x14ac:dyDescent="0.25"/>
    <row r="34" spans="2:11" ht="15.6" x14ac:dyDescent="0.3">
      <c r="B34" s="139" t="s">
        <v>544</v>
      </c>
      <c r="C34" s="139"/>
      <c r="D34" s="139"/>
      <c r="E34" s="139"/>
      <c r="F34" s="139"/>
      <c r="G34" s="139"/>
      <c r="H34" s="139"/>
      <c r="I34" s="139"/>
      <c r="K34" s="57" t="s">
        <v>191</v>
      </c>
    </row>
    <row r="35" spans="2:11" ht="8.1" customHeight="1" x14ac:dyDescent="0.25"/>
    <row r="36" spans="2:11" ht="54" customHeight="1" thickBot="1" x14ac:dyDescent="0.3">
      <c r="B36" s="958" t="s">
        <v>120</v>
      </c>
      <c r="C36" s="762" t="s">
        <v>346</v>
      </c>
      <c r="D36" s="763" t="s">
        <v>106</v>
      </c>
      <c r="E36" s="763" t="s">
        <v>110</v>
      </c>
      <c r="F36" s="763" t="s">
        <v>111</v>
      </c>
      <c r="G36" s="763" t="s">
        <v>112</v>
      </c>
      <c r="H36" s="763" t="s">
        <v>211</v>
      </c>
      <c r="I36" s="764" t="s">
        <v>347</v>
      </c>
    </row>
    <row r="37" spans="2:11" ht="28.5" customHeight="1" x14ac:dyDescent="0.25">
      <c r="B37" s="959"/>
      <c r="C37" s="765" t="s">
        <v>451</v>
      </c>
      <c r="D37" s="766" t="s">
        <v>107</v>
      </c>
      <c r="E37" s="960" t="s">
        <v>108</v>
      </c>
      <c r="F37" s="961"/>
      <c r="G37" s="961"/>
      <c r="H37" s="962"/>
      <c r="I37" s="767" t="s">
        <v>109</v>
      </c>
    </row>
    <row r="38" spans="2:11" ht="6" customHeight="1" thickBot="1" x14ac:dyDescent="0.3">
      <c r="B38" s="768"/>
      <c r="C38" s="769"/>
      <c r="D38" s="769"/>
      <c r="E38" s="769"/>
      <c r="F38" s="769"/>
      <c r="G38" s="769"/>
      <c r="H38" s="769"/>
      <c r="I38" s="769"/>
    </row>
    <row r="39" spans="2:11" ht="2.25" customHeight="1" x14ac:dyDescent="0.25">
      <c r="B39" s="86"/>
      <c r="C39" s="558"/>
      <c r="D39" s="558"/>
      <c r="E39" s="96"/>
      <c r="F39" s="133"/>
      <c r="G39" s="133"/>
      <c r="H39" s="558"/>
      <c r="I39" s="96"/>
    </row>
    <row r="40" spans="2:11" ht="19.5" customHeight="1" x14ac:dyDescent="0.25">
      <c r="B40" s="166" t="s">
        <v>461</v>
      </c>
      <c r="C40" s="544">
        <v>4017.818181818182</v>
      </c>
      <c r="D40" s="544">
        <v>9506</v>
      </c>
      <c r="E40" s="619">
        <v>685391</v>
      </c>
      <c r="F40" s="770">
        <v>26667241</v>
      </c>
      <c r="G40" s="770">
        <v>25700756</v>
      </c>
      <c r="H40" s="544">
        <v>428387</v>
      </c>
      <c r="I40" s="126">
        <v>73.281818181818167</v>
      </c>
    </row>
    <row r="41" spans="2:11" ht="19.5" customHeight="1" x14ac:dyDescent="0.25">
      <c r="B41" s="224" t="s">
        <v>0</v>
      </c>
      <c r="C41" s="640">
        <v>4021</v>
      </c>
      <c r="D41" s="640">
        <v>886</v>
      </c>
      <c r="E41" s="615">
        <v>61669</v>
      </c>
      <c r="F41" s="657">
        <v>2596771</v>
      </c>
      <c r="G41" s="657">
        <v>2314670</v>
      </c>
      <c r="H41" s="640">
        <v>58896</v>
      </c>
      <c r="I41" s="395">
        <v>79.8</v>
      </c>
    </row>
    <row r="42" spans="2:11" ht="19.5" customHeight="1" x14ac:dyDescent="0.25">
      <c r="B42" s="166" t="s">
        <v>1</v>
      </c>
      <c r="C42" s="544">
        <v>4048</v>
      </c>
      <c r="D42" s="544">
        <v>817</v>
      </c>
      <c r="E42" s="619">
        <v>60418</v>
      </c>
      <c r="F42" s="770">
        <v>2566638</v>
      </c>
      <c r="G42" s="770">
        <v>2233532</v>
      </c>
      <c r="H42" s="544">
        <v>56883</v>
      </c>
      <c r="I42" s="126">
        <v>77.5</v>
      </c>
    </row>
    <row r="43" spans="2:11" ht="19.5" customHeight="1" x14ac:dyDescent="0.25">
      <c r="B43" s="224" t="s">
        <v>2</v>
      </c>
      <c r="C43" s="640">
        <v>4072</v>
      </c>
      <c r="D43" s="640">
        <v>880</v>
      </c>
      <c r="E43" s="615">
        <v>72509</v>
      </c>
      <c r="F43" s="657">
        <v>2611430</v>
      </c>
      <c r="G43" s="657">
        <v>2437677</v>
      </c>
      <c r="H43" s="640">
        <v>60372</v>
      </c>
      <c r="I43" s="395">
        <v>78.599999999999994</v>
      </c>
    </row>
    <row r="44" spans="2:11" ht="19.5" customHeight="1" x14ac:dyDescent="0.25">
      <c r="B44" s="166" t="s">
        <v>3</v>
      </c>
      <c r="C44" s="544">
        <v>4076</v>
      </c>
      <c r="D44" s="544">
        <v>874</v>
      </c>
      <c r="E44" s="619">
        <v>62997</v>
      </c>
      <c r="F44" s="770">
        <v>2479672</v>
      </c>
      <c r="G44" s="770">
        <v>2531552</v>
      </c>
      <c r="H44" s="544">
        <v>50346</v>
      </c>
      <c r="I44" s="126">
        <v>73.099999999999994</v>
      </c>
    </row>
    <row r="45" spans="2:11" ht="19.5" customHeight="1" x14ac:dyDescent="0.25">
      <c r="B45" s="224" t="s">
        <v>4</v>
      </c>
      <c r="C45" s="640">
        <v>4055</v>
      </c>
      <c r="D45" s="640">
        <v>868</v>
      </c>
      <c r="E45" s="615">
        <v>62990</v>
      </c>
      <c r="F45" s="657">
        <v>2344294</v>
      </c>
      <c r="G45" s="657">
        <v>2213044</v>
      </c>
      <c r="H45" s="640">
        <v>42080</v>
      </c>
      <c r="I45" s="395">
        <v>74</v>
      </c>
    </row>
    <row r="46" spans="2:11" ht="19.5" customHeight="1" x14ac:dyDescent="0.25">
      <c r="B46" s="166" t="s">
        <v>5</v>
      </c>
      <c r="C46" s="544">
        <v>4043</v>
      </c>
      <c r="D46" s="544">
        <v>889</v>
      </c>
      <c r="E46" s="619">
        <v>67826</v>
      </c>
      <c r="F46" s="770">
        <v>2247301</v>
      </c>
      <c r="G46" s="770">
        <v>2121310</v>
      </c>
      <c r="H46" s="544">
        <v>46701</v>
      </c>
      <c r="I46" s="126">
        <v>70.8</v>
      </c>
    </row>
    <row r="47" spans="2:11" ht="19.5" customHeight="1" x14ac:dyDescent="0.25">
      <c r="B47" s="224" t="s">
        <v>60</v>
      </c>
      <c r="C47" s="640">
        <v>3981</v>
      </c>
      <c r="D47" s="640">
        <v>894</v>
      </c>
      <c r="E47" s="615">
        <v>60230</v>
      </c>
      <c r="F47" s="657">
        <v>2401164</v>
      </c>
      <c r="G47" s="657">
        <v>2481823</v>
      </c>
      <c r="H47" s="640" t="s">
        <v>439</v>
      </c>
      <c r="I47" s="395">
        <v>70.5</v>
      </c>
    </row>
    <row r="48" spans="2:11" ht="19.5" customHeight="1" x14ac:dyDescent="0.25">
      <c r="B48" s="166" t="s">
        <v>61</v>
      </c>
      <c r="C48" s="544">
        <v>3996</v>
      </c>
      <c r="D48" s="544">
        <v>867</v>
      </c>
      <c r="E48" s="619">
        <v>60989</v>
      </c>
      <c r="F48" s="770">
        <v>2195823</v>
      </c>
      <c r="G48" s="770">
        <v>2273814</v>
      </c>
      <c r="H48" s="544">
        <v>42316</v>
      </c>
      <c r="I48" s="126">
        <v>68.400000000000006</v>
      </c>
    </row>
    <row r="49" spans="2:9" ht="19.5" customHeight="1" x14ac:dyDescent="0.25">
      <c r="B49" s="224" t="s">
        <v>62</v>
      </c>
      <c r="C49" s="640">
        <v>4005</v>
      </c>
      <c r="D49" s="640">
        <v>839</v>
      </c>
      <c r="E49" s="615">
        <v>57505</v>
      </c>
      <c r="F49" s="657">
        <v>2325505</v>
      </c>
      <c r="G49" s="657">
        <v>2322107</v>
      </c>
      <c r="H49" s="640" t="s">
        <v>439</v>
      </c>
      <c r="I49" s="395">
        <v>69.400000000000006</v>
      </c>
    </row>
    <row r="50" spans="2:9" ht="19.5" customHeight="1" x14ac:dyDescent="0.25">
      <c r="B50" s="166" t="s">
        <v>63</v>
      </c>
      <c r="C50" s="544">
        <v>3991</v>
      </c>
      <c r="D50" s="544">
        <v>874</v>
      </c>
      <c r="E50" s="619">
        <v>57396</v>
      </c>
      <c r="F50" s="770">
        <v>2440445</v>
      </c>
      <c r="G50" s="770">
        <v>2461471</v>
      </c>
      <c r="H50" s="544">
        <v>35349</v>
      </c>
      <c r="I50" s="126">
        <v>70.3</v>
      </c>
    </row>
    <row r="51" spans="2:9" ht="19.5" customHeight="1" x14ac:dyDescent="0.25">
      <c r="B51" s="224" t="s">
        <v>64</v>
      </c>
      <c r="C51" s="640">
        <v>3908</v>
      </c>
      <c r="D51" s="640">
        <v>818</v>
      </c>
      <c r="E51" s="615">
        <v>60862</v>
      </c>
      <c r="F51" s="657">
        <v>2458198</v>
      </c>
      <c r="G51" s="657">
        <v>2309756</v>
      </c>
      <c r="H51" s="640">
        <v>35444</v>
      </c>
      <c r="I51" s="395">
        <v>73.7</v>
      </c>
    </row>
    <row r="52" spans="2:9" ht="20.100000000000001" customHeight="1" x14ac:dyDescent="0.25">
      <c r="B52" s="166" t="s">
        <v>462</v>
      </c>
      <c r="C52" s="544">
        <v>3779.75</v>
      </c>
      <c r="D52" s="544">
        <v>9734</v>
      </c>
      <c r="E52" s="619">
        <v>695149</v>
      </c>
      <c r="F52" s="770">
        <v>29099150</v>
      </c>
      <c r="G52" s="770">
        <v>28485815</v>
      </c>
      <c r="H52" s="544">
        <v>605364</v>
      </c>
      <c r="I52" s="126">
        <v>78.400000000000006</v>
      </c>
    </row>
    <row r="53" spans="2:9" ht="20.100000000000001" customHeight="1" x14ac:dyDescent="0.25">
      <c r="B53" s="224" t="s">
        <v>0</v>
      </c>
      <c r="C53" s="640">
        <v>3804</v>
      </c>
      <c r="D53" s="640">
        <v>831</v>
      </c>
      <c r="E53" s="615">
        <v>58849</v>
      </c>
      <c r="F53" s="657">
        <v>2449522</v>
      </c>
      <c r="G53" s="657">
        <v>2434934</v>
      </c>
      <c r="H53" s="640">
        <v>59132</v>
      </c>
      <c r="I53" s="395">
        <v>79.099999999999994</v>
      </c>
    </row>
    <row r="54" spans="2:9" ht="20.100000000000001" customHeight="1" x14ac:dyDescent="0.25">
      <c r="B54" s="166" t="s">
        <v>1</v>
      </c>
      <c r="C54" s="544">
        <v>3780</v>
      </c>
      <c r="D54" s="544">
        <v>743</v>
      </c>
      <c r="E54" s="619">
        <v>53868</v>
      </c>
      <c r="F54" s="770">
        <v>2411225</v>
      </c>
      <c r="G54" s="770">
        <v>2486995</v>
      </c>
      <c r="H54" s="544">
        <v>35578</v>
      </c>
      <c r="I54" s="126">
        <v>75.2</v>
      </c>
    </row>
    <row r="55" spans="2:9" ht="20.100000000000001" customHeight="1" x14ac:dyDescent="0.25">
      <c r="B55" s="224" t="s">
        <v>2</v>
      </c>
      <c r="C55" s="640">
        <v>3762</v>
      </c>
      <c r="D55" s="640">
        <v>825</v>
      </c>
      <c r="E55" s="615">
        <v>66578</v>
      </c>
      <c r="F55" s="657">
        <v>2739763</v>
      </c>
      <c r="G55" s="657">
        <v>2628652</v>
      </c>
      <c r="H55" s="640">
        <v>41774</v>
      </c>
      <c r="I55" s="395">
        <v>78.900000000000006</v>
      </c>
    </row>
    <row r="56" spans="2:9" ht="20.100000000000001" customHeight="1" x14ac:dyDescent="0.25">
      <c r="B56" s="166" t="s">
        <v>3</v>
      </c>
      <c r="C56" s="544">
        <v>3755</v>
      </c>
      <c r="D56" s="544">
        <v>796</v>
      </c>
      <c r="E56" s="619">
        <v>56143</v>
      </c>
      <c r="F56" s="770">
        <v>2363758</v>
      </c>
      <c r="G56" s="770">
        <v>2197386</v>
      </c>
      <c r="H56" s="544">
        <v>63696</v>
      </c>
      <c r="I56" s="126">
        <v>77.8</v>
      </c>
    </row>
    <row r="57" spans="2:9" ht="20.100000000000001" customHeight="1" x14ac:dyDescent="0.25">
      <c r="B57" s="224" t="s">
        <v>4</v>
      </c>
      <c r="C57" s="640">
        <v>3795</v>
      </c>
      <c r="D57" s="640">
        <v>836</v>
      </c>
      <c r="E57" s="615">
        <v>60563</v>
      </c>
      <c r="F57" s="657">
        <v>2420232</v>
      </c>
      <c r="G57" s="657">
        <v>2209003</v>
      </c>
      <c r="H57" s="640">
        <v>75267</v>
      </c>
      <c r="I57" s="395">
        <v>77.900000000000006</v>
      </c>
    </row>
    <row r="58" spans="2:9" ht="20.100000000000001" customHeight="1" x14ac:dyDescent="0.25">
      <c r="B58" s="166" t="s">
        <v>5</v>
      </c>
      <c r="C58" s="544">
        <v>3782</v>
      </c>
      <c r="D58" s="544">
        <v>809</v>
      </c>
      <c r="E58" s="619">
        <v>54675</v>
      </c>
      <c r="F58" s="770">
        <v>2447139</v>
      </c>
      <c r="G58" s="770">
        <v>2281719</v>
      </c>
      <c r="H58" s="544">
        <v>74203</v>
      </c>
      <c r="I58" s="126">
        <v>81.400000000000006</v>
      </c>
    </row>
    <row r="59" spans="2:9" ht="20.100000000000001" customHeight="1" x14ac:dyDescent="0.25">
      <c r="B59" s="224" t="s">
        <v>60</v>
      </c>
      <c r="C59" s="640">
        <v>3747</v>
      </c>
      <c r="D59" s="640">
        <v>835</v>
      </c>
      <c r="E59" s="615">
        <v>56576</v>
      </c>
      <c r="F59" s="657">
        <v>2330716</v>
      </c>
      <c r="G59" s="657">
        <v>2370230</v>
      </c>
      <c r="H59" s="640">
        <v>75472</v>
      </c>
      <c r="I59" s="395">
        <v>78</v>
      </c>
    </row>
    <row r="60" spans="2:9" ht="20.100000000000001" customHeight="1" x14ac:dyDescent="0.25">
      <c r="B60" s="166" t="s">
        <v>61</v>
      </c>
      <c r="C60" s="544">
        <v>3801</v>
      </c>
      <c r="D60" s="544">
        <v>833</v>
      </c>
      <c r="E60" s="619">
        <v>53286</v>
      </c>
      <c r="F60" s="770">
        <v>2374018</v>
      </c>
      <c r="G60" s="770">
        <v>2285469</v>
      </c>
      <c r="H60" s="544">
        <v>58260</v>
      </c>
      <c r="I60" s="126">
        <v>79.099999999999994</v>
      </c>
    </row>
    <row r="61" spans="2:9" ht="20.100000000000001" customHeight="1" x14ac:dyDescent="0.25">
      <c r="B61" s="224" t="s">
        <v>62</v>
      </c>
      <c r="C61" s="640">
        <v>3776</v>
      </c>
      <c r="D61" s="640">
        <v>797</v>
      </c>
      <c r="E61" s="615">
        <v>51317</v>
      </c>
      <c r="F61" s="657">
        <v>2193991</v>
      </c>
      <c r="G61" s="657">
        <v>2275752</v>
      </c>
      <c r="H61" s="640">
        <v>48012</v>
      </c>
      <c r="I61" s="395">
        <v>77.400000000000006</v>
      </c>
    </row>
    <row r="62" spans="2:9" ht="20.100000000000001" customHeight="1" x14ac:dyDescent="0.25">
      <c r="B62" s="166" t="s">
        <v>63</v>
      </c>
      <c r="C62" s="544">
        <v>3783</v>
      </c>
      <c r="D62" s="544">
        <v>825</v>
      </c>
      <c r="E62" s="619">
        <v>51880</v>
      </c>
      <c r="F62" s="770">
        <v>2630543</v>
      </c>
      <c r="G62" s="770">
        <v>2532468</v>
      </c>
      <c r="H62" s="544" t="s">
        <v>439</v>
      </c>
      <c r="I62" s="126">
        <v>79.8</v>
      </c>
    </row>
    <row r="63" spans="2:9" ht="20.100000000000001" customHeight="1" x14ac:dyDescent="0.25">
      <c r="B63" s="224" t="s">
        <v>64</v>
      </c>
      <c r="C63" s="640">
        <v>3782</v>
      </c>
      <c r="D63" s="640">
        <v>802</v>
      </c>
      <c r="E63" s="615">
        <v>50795</v>
      </c>
      <c r="F63" s="657">
        <v>2472679</v>
      </c>
      <c r="G63" s="657">
        <v>2423562</v>
      </c>
      <c r="H63" s="640">
        <v>30282</v>
      </c>
      <c r="I63" s="395">
        <v>78.8</v>
      </c>
    </row>
    <row r="64" spans="2:9" ht="20.100000000000001" customHeight="1" x14ac:dyDescent="0.25">
      <c r="B64" s="166" t="s">
        <v>65</v>
      </c>
      <c r="C64" s="544">
        <v>3790</v>
      </c>
      <c r="D64" s="544">
        <v>802</v>
      </c>
      <c r="E64" s="619">
        <v>80619</v>
      </c>
      <c r="F64" s="770">
        <v>2265564</v>
      </c>
      <c r="G64" s="770">
        <v>2359645</v>
      </c>
      <c r="H64" s="544">
        <v>43688</v>
      </c>
      <c r="I64" s="126">
        <v>77.099999999999994</v>
      </c>
    </row>
    <row r="65" spans="2:9" ht="20.100000000000001" customHeight="1" x14ac:dyDescent="0.25">
      <c r="B65" s="224">
        <v>2013</v>
      </c>
      <c r="C65" s="640">
        <v>3760</v>
      </c>
      <c r="D65" s="640">
        <v>9655</v>
      </c>
      <c r="E65" s="615">
        <v>785781</v>
      </c>
      <c r="F65" s="657">
        <v>28697964</v>
      </c>
      <c r="G65" s="657">
        <v>28257313</v>
      </c>
      <c r="H65" s="640">
        <v>405840</v>
      </c>
      <c r="I65" s="395">
        <v>79.3</v>
      </c>
    </row>
    <row r="66" spans="2:9" ht="20.100000000000001" customHeight="1" x14ac:dyDescent="0.25">
      <c r="B66" s="166">
        <v>2012</v>
      </c>
      <c r="C66" s="544">
        <v>3633</v>
      </c>
      <c r="D66" s="544">
        <v>9276</v>
      </c>
      <c r="E66" s="619">
        <v>730367</v>
      </c>
      <c r="F66" s="770">
        <v>26376950</v>
      </c>
      <c r="G66" s="770">
        <v>26705842</v>
      </c>
      <c r="H66" s="544">
        <v>210317</v>
      </c>
      <c r="I66" s="126">
        <v>77.8</v>
      </c>
    </row>
    <row r="67" spans="2:9" ht="20.100000000000001" customHeight="1" x14ac:dyDescent="0.25">
      <c r="B67" s="224">
        <v>2011</v>
      </c>
      <c r="C67" s="640">
        <v>3451.75</v>
      </c>
      <c r="D67" s="640">
        <v>8801</v>
      </c>
      <c r="E67" s="615">
        <v>718166</v>
      </c>
      <c r="F67" s="657">
        <v>24052080</v>
      </c>
      <c r="G67" s="657">
        <v>23764566</v>
      </c>
      <c r="H67" s="640">
        <v>172772</v>
      </c>
      <c r="I67" s="395">
        <v>73</v>
      </c>
    </row>
    <row r="68" spans="2:9" ht="20.100000000000001" customHeight="1" x14ac:dyDescent="0.25">
      <c r="B68" s="166">
        <v>2010</v>
      </c>
      <c r="C68" s="544">
        <v>3264.0833333333335</v>
      </c>
      <c r="D68" s="544">
        <v>7997</v>
      </c>
      <c r="E68" s="619">
        <v>686743</v>
      </c>
      <c r="F68" s="770">
        <v>21622852</v>
      </c>
      <c r="G68" s="770">
        <v>21432352</v>
      </c>
      <c r="H68" s="544">
        <v>138569</v>
      </c>
      <c r="I68" s="126">
        <v>77.599999999999994</v>
      </c>
    </row>
    <row r="69" spans="2:9" ht="20.100000000000001" customHeight="1" x14ac:dyDescent="0.25">
      <c r="B69" s="224">
        <v>2009</v>
      </c>
      <c r="C69" s="640">
        <v>3348</v>
      </c>
      <c r="D69" s="640">
        <v>8005</v>
      </c>
      <c r="E69" s="615">
        <v>686743</v>
      </c>
      <c r="F69" s="657">
        <v>21467848</v>
      </c>
      <c r="G69" s="657">
        <v>21239581</v>
      </c>
      <c r="H69" s="640">
        <v>138569</v>
      </c>
      <c r="I69" s="395">
        <v>77</v>
      </c>
    </row>
    <row r="70" spans="2:9" s="679" customFormat="1" ht="5.25" customHeight="1" thickBot="1" x14ac:dyDescent="0.3">
      <c r="B70" s="739"/>
      <c r="C70" s="771"/>
      <c r="D70" s="771"/>
      <c r="E70" s="634"/>
      <c r="F70" s="367"/>
      <c r="G70" s="367"/>
      <c r="H70" s="771"/>
      <c r="I70" s="634"/>
    </row>
    <row r="71" spans="2:9" ht="27" customHeight="1" x14ac:dyDescent="0.25">
      <c r="B71" s="963" t="s">
        <v>443</v>
      </c>
      <c r="C71" s="963"/>
      <c r="D71" s="963"/>
      <c r="E71" s="963"/>
      <c r="F71" s="963"/>
      <c r="G71" s="963"/>
      <c r="H71" s="963"/>
      <c r="I71" s="963"/>
    </row>
    <row r="72" spans="2:9" ht="17.25" customHeight="1" x14ac:dyDescent="0.25">
      <c r="B72" s="55" t="s">
        <v>568</v>
      </c>
      <c r="C72" s="10"/>
      <c r="D72" s="10"/>
      <c r="E72" s="10"/>
      <c r="F72" s="10"/>
      <c r="G72" s="10"/>
      <c r="H72" s="10"/>
      <c r="I72" s="10"/>
    </row>
    <row r="73" spans="2:9" ht="16.5" customHeight="1" x14ac:dyDescent="0.25">
      <c r="B73" s="69" t="s">
        <v>355</v>
      </c>
      <c r="C73" s="10"/>
      <c r="D73" s="10"/>
      <c r="E73" s="10"/>
      <c r="F73" s="10"/>
      <c r="G73" s="10"/>
      <c r="H73" s="10"/>
      <c r="I73" s="10"/>
    </row>
    <row r="74" spans="2:9" ht="16.5" customHeight="1" x14ac:dyDescent="0.25">
      <c r="B74" s="69" t="s">
        <v>430</v>
      </c>
      <c r="C74" s="10"/>
      <c r="D74" s="10"/>
      <c r="E74" s="10"/>
      <c r="F74" s="10"/>
      <c r="G74" s="10"/>
      <c r="H74" s="10"/>
      <c r="I74" s="10"/>
    </row>
    <row r="75" spans="2:9" ht="18.75" customHeight="1" x14ac:dyDescent="0.25">
      <c r="B75" s="439" t="s">
        <v>357</v>
      </c>
      <c r="C75" s="10"/>
      <c r="D75" s="10"/>
      <c r="E75" s="10"/>
      <c r="F75" s="10"/>
      <c r="G75" s="10"/>
      <c r="H75" s="10"/>
      <c r="I75" s="10"/>
    </row>
    <row r="76" spans="2:9" ht="16.5" customHeight="1" x14ac:dyDescent="0.25">
      <c r="C76" s="10"/>
      <c r="D76" s="10"/>
      <c r="E76" s="10"/>
      <c r="F76" s="10"/>
      <c r="G76" s="10"/>
      <c r="H76" s="10"/>
      <c r="I76" s="10"/>
    </row>
    <row r="77" spans="2:9" x14ac:dyDescent="0.25">
      <c r="C77" s="10"/>
      <c r="D77" s="10"/>
      <c r="E77" s="10"/>
      <c r="F77" s="10"/>
      <c r="G77" s="10"/>
      <c r="H77" s="10"/>
      <c r="I77" s="10"/>
    </row>
    <row r="78" spans="2:9" x14ac:dyDescent="0.25">
      <c r="C78" s="10"/>
      <c r="D78" s="10"/>
      <c r="E78" s="10"/>
      <c r="F78" s="10"/>
      <c r="G78" s="10"/>
      <c r="H78" s="10"/>
      <c r="I78" s="10"/>
    </row>
    <row r="79" spans="2:9" ht="10.5" customHeight="1" x14ac:dyDescent="0.25">
      <c r="B79" s="772"/>
      <c r="C79" s="10"/>
      <c r="D79" s="10"/>
      <c r="E79" s="10"/>
      <c r="F79" s="10"/>
      <c r="G79" s="10"/>
      <c r="H79" s="10"/>
      <c r="I79" s="10"/>
    </row>
    <row r="80" spans="2:9" ht="10.5" customHeight="1" x14ac:dyDescent="0.25">
      <c r="B80" s="773"/>
      <c r="C80" s="773"/>
      <c r="D80" s="773"/>
      <c r="E80" s="773"/>
      <c r="F80" s="773"/>
      <c r="G80" s="773"/>
      <c r="H80" s="773"/>
      <c r="I80" s="773"/>
    </row>
    <row r="81" spans="2:9" ht="10.5" customHeight="1" x14ac:dyDescent="0.25">
      <c r="C81" s="10"/>
      <c r="D81" s="10"/>
      <c r="E81" s="10"/>
      <c r="F81" s="10"/>
      <c r="G81" s="10"/>
      <c r="H81" s="10"/>
      <c r="I81" s="10"/>
    </row>
    <row r="82" spans="2:9" ht="10.5" customHeight="1" x14ac:dyDescent="0.25">
      <c r="B82" s="2"/>
    </row>
    <row r="89" spans="2:9" x14ac:dyDescent="0.25">
      <c r="B89" s="774"/>
    </row>
    <row r="90" spans="2:9" ht="13.8" x14ac:dyDescent="0.25">
      <c r="B90" s="775"/>
    </row>
  </sheetData>
  <mergeCells count="5">
    <mergeCell ref="A2:I2"/>
    <mergeCell ref="A3:I3"/>
    <mergeCell ref="B36:B37"/>
    <mergeCell ref="E37:H37"/>
    <mergeCell ref="B71:I71"/>
  </mergeCells>
  <hyperlinks>
    <hyperlink ref="K34" location="contenido!A30" display="Volver al índice"/>
    <hyperlink ref="K2" location="contenido!A30" display="Volver al índice"/>
  </hyperlinks>
  <pageMargins left="0.39370078740157483" right="0.39370078740157483" top="0.39370078740157483" bottom="0.39370078740157483" header="0" footer="0.19685039370078741"/>
  <pageSetup scale="61" orientation="portrait" r:id="rId1"/>
  <headerFooter>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47"/>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7.554687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545</v>
      </c>
      <c r="K2" s="57" t="s">
        <v>191</v>
      </c>
    </row>
    <row r="3" spans="2:11" ht="8.1" customHeight="1" x14ac:dyDescent="0.25">
      <c r="B3" s="9"/>
    </row>
    <row r="4" spans="2:11" ht="58.5" customHeight="1" thickBot="1" x14ac:dyDescent="0.3">
      <c r="B4" s="964" t="s">
        <v>120</v>
      </c>
      <c r="C4" s="776" t="s">
        <v>348</v>
      </c>
      <c r="D4" s="777" t="s">
        <v>106</v>
      </c>
      <c r="E4" s="777" t="s">
        <v>110</v>
      </c>
      <c r="F4" s="777" t="s">
        <v>111</v>
      </c>
      <c r="G4" s="777" t="s">
        <v>112</v>
      </c>
      <c r="H4" s="777" t="s">
        <v>211</v>
      </c>
      <c r="I4" s="778" t="s">
        <v>349</v>
      </c>
    </row>
    <row r="5" spans="2:11" ht="30" customHeight="1" x14ac:dyDescent="0.25">
      <c r="B5" s="965"/>
      <c r="C5" s="765" t="s">
        <v>451</v>
      </c>
      <c r="D5" s="598" t="s">
        <v>107</v>
      </c>
      <c r="E5" s="966" t="s">
        <v>108</v>
      </c>
      <c r="F5" s="967"/>
      <c r="G5" s="967"/>
      <c r="H5" s="968"/>
      <c r="I5" s="767" t="s">
        <v>109</v>
      </c>
    </row>
    <row r="6" spans="2:11" ht="3.75" customHeight="1" thickBot="1" x14ac:dyDescent="0.3">
      <c r="B6" s="213"/>
      <c r="C6" s="213"/>
      <c r="D6" s="213"/>
      <c r="E6" s="213"/>
      <c r="F6" s="213"/>
      <c r="G6" s="213"/>
      <c r="H6" s="213"/>
      <c r="I6" s="213"/>
      <c r="J6" s="779"/>
    </row>
    <row r="7" spans="2:11" ht="18.75" customHeight="1" x14ac:dyDescent="0.25">
      <c r="B7" s="732" t="s">
        <v>460</v>
      </c>
      <c r="C7" s="544">
        <v>13898.818181818182</v>
      </c>
      <c r="D7" s="544">
        <v>31505</v>
      </c>
      <c r="E7" s="619">
        <v>949616</v>
      </c>
      <c r="F7" s="770">
        <v>39507041</v>
      </c>
      <c r="G7" s="544">
        <v>40108783</v>
      </c>
      <c r="H7" s="544">
        <v>130690</v>
      </c>
      <c r="I7" s="619">
        <v>77.054545454545462</v>
      </c>
      <c r="J7" s="779"/>
    </row>
    <row r="8" spans="2:11" ht="16.5" customHeight="1" x14ac:dyDescent="0.25">
      <c r="B8" s="727" t="s">
        <v>0</v>
      </c>
      <c r="C8" s="640">
        <v>13669</v>
      </c>
      <c r="D8" s="640">
        <v>2830</v>
      </c>
      <c r="E8" s="615">
        <v>85398</v>
      </c>
      <c r="F8" s="657">
        <v>3622583</v>
      </c>
      <c r="G8" s="640">
        <v>3488995</v>
      </c>
      <c r="H8" s="640">
        <v>10691</v>
      </c>
      <c r="I8" s="615">
        <v>78.900000000000006</v>
      </c>
      <c r="J8" s="779"/>
    </row>
    <row r="9" spans="2:11" ht="16.5" customHeight="1" x14ac:dyDescent="0.25">
      <c r="B9" s="732" t="s">
        <v>1</v>
      </c>
      <c r="C9" s="544">
        <v>13662</v>
      </c>
      <c r="D9" s="544">
        <v>2624</v>
      </c>
      <c r="E9" s="619">
        <v>81711</v>
      </c>
      <c r="F9" s="770">
        <v>3251426</v>
      </c>
      <c r="G9" s="544">
        <v>3168435</v>
      </c>
      <c r="H9" s="544">
        <v>12394</v>
      </c>
      <c r="I9" s="619">
        <v>78.3</v>
      </c>
      <c r="J9" s="779"/>
    </row>
    <row r="10" spans="2:11" ht="16.5" customHeight="1" x14ac:dyDescent="0.25">
      <c r="B10" s="727" t="s">
        <v>2</v>
      </c>
      <c r="C10" s="640">
        <v>13726</v>
      </c>
      <c r="D10" s="640">
        <v>2817</v>
      </c>
      <c r="E10" s="615">
        <v>85488</v>
      </c>
      <c r="F10" s="657">
        <v>3627514</v>
      </c>
      <c r="G10" s="640">
        <v>3558398</v>
      </c>
      <c r="H10" s="640">
        <v>13152</v>
      </c>
      <c r="I10" s="615">
        <v>79</v>
      </c>
      <c r="J10" s="779"/>
    </row>
    <row r="11" spans="2:11" ht="16.5" customHeight="1" x14ac:dyDescent="0.25">
      <c r="B11" s="732" t="s">
        <v>3</v>
      </c>
      <c r="C11" s="544">
        <v>13826</v>
      </c>
      <c r="D11" s="544">
        <v>2818</v>
      </c>
      <c r="E11" s="619">
        <v>88487</v>
      </c>
      <c r="F11" s="770">
        <v>3499803</v>
      </c>
      <c r="G11" s="544">
        <v>3511162</v>
      </c>
      <c r="H11" s="544">
        <v>12371</v>
      </c>
      <c r="I11" s="619">
        <v>75.3</v>
      </c>
      <c r="J11" s="779"/>
    </row>
    <row r="12" spans="2:11" ht="16.5" customHeight="1" x14ac:dyDescent="0.25">
      <c r="B12" s="727" t="s">
        <v>4</v>
      </c>
      <c r="C12" s="640">
        <v>13791</v>
      </c>
      <c r="D12" s="640">
        <v>2796</v>
      </c>
      <c r="E12" s="615">
        <v>83384</v>
      </c>
      <c r="F12" s="657">
        <v>3536127</v>
      </c>
      <c r="G12" s="640">
        <v>3477721</v>
      </c>
      <c r="H12" s="640">
        <v>11423</v>
      </c>
      <c r="I12" s="615">
        <v>75.5</v>
      </c>
      <c r="J12" s="779"/>
    </row>
    <row r="13" spans="2:11" ht="16.5" customHeight="1" x14ac:dyDescent="0.25">
      <c r="B13" s="732" t="s">
        <v>5</v>
      </c>
      <c r="C13" s="544">
        <v>13907</v>
      </c>
      <c r="D13" s="544">
        <v>2881</v>
      </c>
      <c r="E13" s="619">
        <v>86897</v>
      </c>
      <c r="F13" s="770">
        <v>3660332</v>
      </c>
      <c r="G13" s="544">
        <v>3615002</v>
      </c>
      <c r="H13" s="544">
        <v>11030</v>
      </c>
      <c r="I13" s="619">
        <v>76.599999999999994</v>
      </c>
      <c r="J13" s="779"/>
    </row>
    <row r="14" spans="2:11" ht="16.5" customHeight="1" x14ac:dyDescent="0.25">
      <c r="B14" s="727" t="s">
        <v>60</v>
      </c>
      <c r="C14" s="640">
        <v>14066</v>
      </c>
      <c r="D14" s="640">
        <v>3032</v>
      </c>
      <c r="E14" s="615">
        <v>87817</v>
      </c>
      <c r="F14" s="657">
        <v>3574597</v>
      </c>
      <c r="G14" s="640">
        <v>3543396</v>
      </c>
      <c r="H14" s="640">
        <v>12285</v>
      </c>
      <c r="I14" s="615">
        <v>76.2</v>
      </c>
      <c r="J14" s="779"/>
    </row>
    <row r="15" spans="2:11" ht="16.5" customHeight="1" x14ac:dyDescent="0.25">
      <c r="B15" s="732" t="s">
        <v>61</v>
      </c>
      <c r="C15" s="544">
        <v>13996</v>
      </c>
      <c r="D15" s="544">
        <v>2931</v>
      </c>
      <c r="E15" s="619">
        <v>89309</v>
      </c>
      <c r="F15" s="770">
        <v>3665714</v>
      </c>
      <c r="G15" s="544">
        <v>3680193</v>
      </c>
      <c r="H15" s="544">
        <v>12523</v>
      </c>
      <c r="I15" s="619">
        <v>76.099999999999994</v>
      </c>
      <c r="J15" s="779"/>
    </row>
    <row r="16" spans="2:11" ht="16.5" customHeight="1" x14ac:dyDescent="0.25">
      <c r="B16" s="727" t="s">
        <v>62</v>
      </c>
      <c r="C16" s="640">
        <v>14153</v>
      </c>
      <c r="D16" s="640">
        <v>2915</v>
      </c>
      <c r="E16" s="615">
        <v>84803</v>
      </c>
      <c r="F16" s="657">
        <v>3741545</v>
      </c>
      <c r="G16" s="640">
        <v>4165234</v>
      </c>
      <c r="H16" s="640">
        <v>12410</v>
      </c>
      <c r="I16" s="615">
        <v>77.5</v>
      </c>
      <c r="J16" s="779"/>
    </row>
    <row r="17" spans="2:10" ht="16.5" customHeight="1" x14ac:dyDescent="0.25">
      <c r="B17" s="732" t="s">
        <v>63</v>
      </c>
      <c r="C17" s="544">
        <v>14024</v>
      </c>
      <c r="D17" s="544">
        <v>3007</v>
      </c>
      <c r="E17" s="619">
        <v>92653</v>
      </c>
      <c r="F17" s="770">
        <v>3785563</v>
      </c>
      <c r="G17" s="544">
        <v>4347795</v>
      </c>
      <c r="H17" s="544">
        <v>11798</v>
      </c>
      <c r="I17" s="619">
        <v>78.099999999999994</v>
      </c>
      <c r="J17" s="779"/>
    </row>
    <row r="18" spans="2:10" ht="16.5" customHeight="1" x14ac:dyDescent="0.25">
      <c r="B18" s="727" t="s">
        <v>64</v>
      </c>
      <c r="C18" s="640">
        <v>14067</v>
      </c>
      <c r="D18" s="640">
        <v>2854</v>
      </c>
      <c r="E18" s="615">
        <v>83669</v>
      </c>
      <c r="F18" s="657">
        <v>3541837</v>
      </c>
      <c r="G18" s="640">
        <v>3552452</v>
      </c>
      <c r="H18" s="640">
        <v>10613</v>
      </c>
      <c r="I18" s="615">
        <v>76.099999999999994</v>
      </c>
      <c r="J18" s="779"/>
    </row>
    <row r="19" spans="2:10" ht="20.100000000000001" customHeight="1" x14ac:dyDescent="0.25">
      <c r="B19" s="732" t="s">
        <v>463</v>
      </c>
      <c r="C19" s="544">
        <v>13114.416666666666</v>
      </c>
      <c r="D19" s="544">
        <v>32289</v>
      </c>
      <c r="E19" s="619">
        <v>974846</v>
      </c>
      <c r="F19" s="770">
        <v>40382419</v>
      </c>
      <c r="G19" s="544">
        <v>40497599</v>
      </c>
      <c r="H19" s="544">
        <v>114165</v>
      </c>
      <c r="I19" s="619">
        <v>79.118181818181796</v>
      </c>
      <c r="J19" s="779"/>
    </row>
    <row r="20" spans="2:10" ht="20.100000000000001" customHeight="1" x14ac:dyDescent="0.25">
      <c r="B20" s="727" t="s">
        <v>0</v>
      </c>
      <c r="C20" s="640">
        <v>12983</v>
      </c>
      <c r="D20" s="640">
        <v>2671</v>
      </c>
      <c r="E20" s="615">
        <v>75378</v>
      </c>
      <c r="F20" s="657">
        <v>3301521</v>
      </c>
      <c r="G20" s="640">
        <v>3246929</v>
      </c>
      <c r="H20" s="640">
        <v>9644</v>
      </c>
      <c r="I20" s="615">
        <v>78.3</v>
      </c>
      <c r="J20" s="779"/>
    </row>
    <row r="21" spans="2:10" ht="20.100000000000001" customHeight="1" x14ac:dyDescent="0.25">
      <c r="B21" s="732" t="s">
        <v>1</v>
      </c>
      <c r="C21" s="544">
        <v>13021</v>
      </c>
      <c r="D21" s="544">
        <v>2504</v>
      </c>
      <c r="E21" s="619">
        <v>74581</v>
      </c>
      <c r="F21" s="770">
        <v>3017883</v>
      </c>
      <c r="G21" s="544">
        <v>3049813</v>
      </c>
      <c r="H21" s="544">
        <v>8963</v>
      </c>
      <c r="I21" s="619">
        <v>78.400000000000006</v>
      </c>
      <c r="J21" s="779"/>
    </row>
    <row r="22" spans="2:10" ht="20.100000000000001" customHeight="1" x14ac:dyDescent="0.25">
      <c r="B22" s="727" t="s">
        <v>2</v>
      </c>
      <c r="C22" s="640">
        <v>13017</v>
      </c>
      <c r="D22" s="640">
        <v>2654</v>
      </c>
      <c r="E22" s="615">
        <v>75772</v>
      </c>
      <c r="F22" s="657">
        <v>3367633</v>
      </c>
      <c r="G22" s="640">
        <v>3336666</v>
      </c>
      <c r="H22" s="640">
        <v>10376</v>
      </c>
      <c r="I22" s="615">
        <v>79.7</v>
      </c>
      <c r="J22" s="779"/>
    </row>
    <row r="23" spans="2:10" ht="20.100000000000001" customHeight="1" x14ac:dyDescent="0.25">
      <c r="B23" s="732" t="s">
        <v>3</v>
      </c>
      <c r="C23" s="544">
        <v>12992</v>
      </c>
      <c r="D23" s="544">
        <v>2641</v>
      </c>
      <c r="E23" s="619">
        <v>82127</v>
      </c>
      <c r="F23" s="770">
        <v>3439325</v>
      </c>
      <c r="G23" s="544">
        <v>3366325</v>
      </c>
      <c r="H23" s="544">
        <v>11746</v>
      </c>
      <c r="I23" s="619">
        <v>79.099999999999994</v>
      </c>
      <c r="J23" s="779"/>
    </row>
    <row r="24" spans="2:10" ht="20.100000000000001" customHeight="1" x14ac:dyDescent="0.25">
      <c r="B24" s="727" t="s">
        <v>4</v>
      </c>
      <c r="C24" s="640">
        <v>12941</v>
      </c>
      <c r="D24" s="640">
        <v>2687</v>
      </c>
      <c r="E24" s="615">
        <v>80380</v>
      </c>
      <c r="F24" s="657">
        <v>3421784</v>
      </c>
      <c r="G24" s="640">
        <v>3391943</v>
      </c>
      <c r="H24" s="640">
        <v>9899</v>
      </c>
      <c r="I24" s="615">
        <v>78.7</v>
      </c>
      <c r="J24" s="779"/>
    </row>
    <row r="25" spans="2:10" ht="20.100000000000001" customHeight="1" x14ac:dyDescent="0.25">
      <c r="B25" s="732" t="s">
        <v>5</v>
      </c>
      <c r="C25" s="544">
        <v>13012</v>
      </c>
      <c r="D25" s="544">
        <v>2653</v>
      </c>
      <c r="E25" s="619">
        <v>78609</v>
      </c>
      <c r="F25" s="770">
        <v>3372181</v>
      </c>
      <c r="G25" s="544">
        <v>3328831</v>
      </c>
      <c r="H25" s="544">
        <v>9409</v>
      </c>
      <c r="I25" s="619">
        <v>78.900000000000006</v>
      </c>
      <c r="J25" s="779"/>
    </row>
    <row r="26" spans="2:10" ht="20.100000000000001" customHeight="1" x14ac:dyDescent="0.25">
      <c r="B26" s="727" t="s">
        <v>60</v>
      </c>
      <c r="C26" s="640">
        <v>13139</v>
      </c>
      <c r="D26" s="640">
        <v>2798</v>
      </c>
      <c r="E26" s="615">
        <v>78029</v>
      </c>
      <c r="F26" s="657">
        <v>3409172</v>
      </c>
      <c r="G26" s="640">
        <v>3367393</v>
      </c>
      <c r="H26" s="640">
        <v>9441</v>
      </c>
      <c r="I26" s="615">
        <v>79.599999999999994</v>
      </c>
      <c r="J26" s="779"/>
    </row>
    <row r="27" spans="2:10" ht="20.100000000000001" customHeight="1" x14ac:dyDescent="0.25">
      <c r="B27" s="732" t="s">
        <v>61</v>
      </c>
      <c r="C27" s="544">
        <v>13131</v>
      </c>
      <c r="D27" s="544">
        <v>2739</v>
      </c>
      <c r="E27" s="619">
        <v>80078</v>
      </c>
      <c r="F27" s="770">
        <v>3515332</v>
      </c>
      <c r="G27" s="544">
        <v>3509691</v>
      </c>
      <c r="H27" s="544">
        <v>9444</v>
      </c>
      <c r="I27" s="619">
        <v>79.900000000000006</v>
      </c>
      <c r="J27" s="779"/>
    </row>
    <row r="28" spans="2:10" ht="20.100000000000001" customHeight="1" x14ac:dyDescent="0.25">
      <c r="B28" s="727" t="s">
        <v>62</v>
      </c>
      <c r="C28" s="640">
        <v>13193</v>
      </c>
      <c r="D28" s="640">
        <v>2717</v>
      </c>
      <c r="E28" s="615">
        <v>76198</v>
      </c>
      <c r="F28" s="657">
        <v>3393382</v>
      </c>
      <c r="G28" s="640">
        <v>3855450</v>
      </c>
      <c r="H28" s="640">
        <v>8921</v>
      </c>
      <c r="I28" s="615">
        <v>79.7</v>
      </c>
      <c r="J28" s="779"/>
    </row>
    <row r="29" spans="2:10" ht="20.100000000000001" customHeight="1" x14ac:dyDescent="0.25">
      <c r="B29" s="732" t="s">
        <v>63</v>
      </c>
      <c r="C29" s="544">
        <v>13289</v>
      </c>
      <c r="D29" s="544">
        <v>2857</v>
      </c>
      <c r="E29" s="619">
        <v>82892</v>
      </c>
      <c r="F29" s="770">
        <v>3566449</v>
      </c>
      <c r="G29" s="544">
        <v>3500657</v>
      </c>
      <c r="H29" s="544">
        <v>9247</v>
      </c>
      <c r="I29" s="619">
        <v>80.099999999999994</v>
      </c>
      <c r="J29" s="779"/>
    </row>
    <row r="30" spans="2:10" ht="20.100000000000001" customHeight="1" x14ac:dyDescent="0.25">
      <c r="B30" s="727" t="s">
        <v>64</v>
      </c>
      <c r="C30" s="640">
        <v>13338</v>
      </c>
      <c r="D30" s="640">
        <v>2636</v>
      </c>
      <c r="E30" s="615">
        <v>77521</v>
      </c>
      <c r="F30" s="657">
        <v>3231619</v>
      </c>
      <c r="G30" s="640">
        <v>3225961</v>
      </c>
      <c r="H30" s="640">
        <v>7656</v>
      </c>
      <c r="I30" s="615">
        <v>77.900000000000006</v>
      </c>
      <c r="J30" s="779"/>
    </row>
    <row r="31" spans="2:10" ht="20.100000000000001" customHeight="1" x14ac:dyDescent="0.25">
      <c r="B31" s="732" t="s">
        <v>65</v>
      </c>
      <c r="C31" s="544">
        <v>13317</v>
      </c>
      <c r="D31" s="544">
        <v>2732</v>
      </c>
      <c r="E31" s="619">
        <v>113281</v>
      </c>
      <c r="F31" s="770">
        <v>3346138</v>
      </c>
      <c r="G31" s="544">
        <v>3317940</v>
      </c>
      <c r="H31" s="544">
        <v>9419</v>
      </c>
      <c r="I31" s="619">
        <v>77.900000000000006</v>
      </c>
      <c r="J31" s="779"/>
    </row>
    <row r="32" spans="2:10" ht="20.100000000000001" customHeight="1" x14ac:dyDescent="0.25">
      <c r="B32" s="727">
        <v>2013</v>
      </c>
      <c r="C32" s="640">
        <v>13127</v>
      </c>
      <c r="D32" s="640">
        <v>32383</v>
      </c>
      <c r="E32" s="615">
        <v>917757</v>
      </c>
      <c r="F32" s="657">
        <v>39702224</v>
      </c>
      <c r="G32" s="640">
        <v>39150690</v>
      </c>
      <c r="H32" s="640">
        <v>101629</v>
      </c>
      <c r="I32" s="615">
        <v>78.900000000000006</v>
      </c>
      <c r="J32" s="779"/>
    </row>
    <row r="33" spans="2:10" ht="20.100000000000001" customHeight="1" x14ac:dyDescent="0.25">
      <c r="B33" s="732" t="s">
        <v>432</v>
      </c>
      <c r="C33" s="544">
        <v>13123</v>
      </c>
      <c r="D33" s="544">
        <v>33156</v>
      </c>
      <c r="E33" s="619">
        <v>852394</v>
      </c>
      <c r="F33" s="770">
        <v>37871849</v>
      </c>
      <c r="G33" s="544">
        <v>37535108</v>
      </c>
      <c r="H33" s="544">
        <v>83688</v>
      </c>
      <c r="I33" s="619">
        <v>78.2</v>
      </c>
      <c r="J33" s="779"/>
    </row>
    <row r="34" spans="2:10" ht="20.100000000000001" customHeight="1" x14ac:dyDescent="0.25">
      <c r="B34" s="727">
        <v>2011</v>
      </c>
      <c r="C34" s="640">
        <v>14764.75</v>
      </c>
      <c r="D34" s="640">
        <v>37610</v>
      </c>
      <c r="E34" s="615">
        <v>1174969</v>
      </c>
      <c r="F34" s="657">
        <v>34853476</v>
      </c>
      <c r="G34" s="640">
        <v>34444247</v>
      </c>
      <c r="H34" s="640">
        <v>51781</v>
      </c>
      <c r="I34" s="615">
        <v>79</v>
      </c>
      <c r="J34" s="779"/>
    </row>
    <row r="35" spans="2:10" ht="20.100000000000001" customHeight="1" x14ac:dyDescent="0.25">
      <c r="B35" s="732">
        <v>2010</v>
      </c>
      <c r="C35" s="544">
        <v>14526.833333333334</v>
      </c>
      <c r="D35" s="544">
        <v>36975</v>
      </c>
      <c r="E35" s="619">
        <v>1106591</v>
      </c>
      <c r="F35" s="770">
        <v>32146040</v>
      </c>
      <c r="G35" s="544">
        <v>31543930</v>
      </c>
      <c r="H35" s="544">
        <v>53302</v>
      </c>
      <c r="I35" s="619">
        <v>77.5</v>
      </c>
      <c r="J35" s="779"/>
    </row>
    <row r="36" spans="2:10" ht="20.100000000000001" customHeight="1" x14ac:dyDescent="0.25">
      <c r="B36" s="727">
        <v>2009</v>
      </c>
      <c r="C36" s="640">
        <v>13390</v>
      </c>
      <c r="D36" s="640">
        <v>34384</v>
      </c>
      <c r="E36" s="615">
        <v>978116</v>
      </c>
      <c r="F36" s="657">
        <v>26951232</v>
      </c>
      <c r="G36" s="640">
        <v>26481032</v>
      </c>
      <c r="H36" s="640">
        <v>55646</v>
      </c>
      <c r="I36" s="615">
        <v>72.400000000000006</v>
      </c>
      <c r="J36" s="780"/>
    </row>
    <row r="37" spans="2:10" s="679" customFormat="1" ht="5.25" customHeight="1" thickBot="1" x14ac:dyDescent="0.3">
      <c r="B37" s="739"/>
      <c r="C37" s="771"/>
      <c r="D37" s="771"/>
      <c r="E37" s="634"/>
      <c r="F37" s="367"/>
      <c r="G37" s="771"/>
      <c r="H37" s="634"/>
      <c r="I37" s="634"/>
      <c r="J37" s="781"/>
    </row>
    <row r="38" spans="2:10" s="679" customFormat="1" ht="3" customHeight="1" x14ac:dyDescent="0.25">
      <c r="B38" s="428"/>
      <c r="C38" s="782"/>
      <c r="D38" s="782"/>
      <c r="E38" s="782"/>
      <c r="F38" s="782"/>
      <c r="G38" s="782"/>
      <c r="H38" s="782"/>
      <c r="I38" s="782"/>
      <c r="J38" s="781"/>
    </row>
    <row r="39" spans="2:10" s="679" customFormat="1" ht="27" customHeight="1" x14ac:dyDescent="0.25">
      <c r="B39" s="969" t="s">
        <v>368</v>
      </c>
      <c r="C39" s="969"/>
      <c r="D39" s="969"/>
      <c r="E39" s="969"/>
      <c r="F39" s="969"/>
      <c r="G39" s="969"/>
      <c r="H39" s="969"/>
      <c r="I39" s="969"/>
      <c r="J39" s="781"/>
    </row>
    <row r="40" spans="2:10" ht="17.25" customHeight="1" x14ac:dyDescent="0.25">
      <c r="B40" s="55" t="s">
        <v>568</v>
      </c>
      <c r="C40" s="10"/>
      <c r="D40" s="10"/>
      <c r="E40" s="10"/>
      <c r="F40" s="10"/>
      <c r="G40" s="10"/>
      <c r="H40" s="10"/>
      <c r="I40" s="10"/>
      <c r="J40" s="779"/>
    </row>
    <row r="41" spans="2:10" ht="17.25" customHeight="1" x14ac:dyDescent="0.25">
      <c r="B41" s="69" t="s">
        <v>355</v>
      </c>
      <c r="C41" s="10"/>
      <c r="D41" s="10"/>
      <c r="E41" s="10"/>
      <c r="F41" s="10"/>
      <c r="G41" s="10"/>
      <c r="H41" s="10"/>
      <c r="I41" s="10"/>
      <c r="J41" s="779"/>
    </row>
    <row r="42" spans="2:10" ht="17.25" customHeight="1" x14ac:dyDescent="0.25">
      <c r="B42" s="69" t="s">
        <v>430</v>
      </c>
      <c r="C42" s="10"/>
      <c r="D42" s="10"/>
      <c r="E42" s="10"/>
      <c r="F42" s="10"/>
      <c r="G42" s="10"/>
      <c r="H42" s="10"/>
      <c r="I42" s="10"/>
      <c r="J42" s="779"/>
    </row>
    <row r="43" spans="2:10" ht="15.75" customHeight="1" x14ac:dyDescent="0.25">
      <c r="B43" s="439" t="s">
        <v>357</v>
      </c>
      <c r="C43" s="783"/>
      <c r="D43" s="783"/>
      <c r="E43" s="783"/>
      <c r="F43" s="783"/>
      <c r="G43" s="783"/>
      <c r="H43" s="783"/>
      <c r="I43" s="783"/>
      <c r="J43" s="779"/>
    </row>
    <row r="44" spans="2:10" ht="10.5" customHeight="1" x14ac:dyDescent="0.25">
      <c r="C44" s="10"/>
      <c r="D44" s="10"/>
      <c r="E44" s="10"/>
      <c r="F44" s="10"/>
      <c r="G44" s="10"/>
      <c r="H44" s="10"/>
      <c r="I44" s="10"/>
      <c r="J44" s="779"/>
    </row>
    <row r="45" spans="2:10" ht="10.5" customHeight="1" x14ac:dyDescent="0.25">
      <c r="B45" s="2"/>
      <c r="J45" s="779"/>
    </row>
    <row r="46" spans="2:10" x14ac:dyDescent="0.25">
      <c r="B46" s="2"/>
      <c r="J46" s="779"/>
    </row>
    <row r="47" spans="2:10" x14ac:dyDescent="0.25">
      <c r="J47" s="779"/>
    </row>
  </sheetData>
  <mergeCells count="3">
    <mergeCell ref="B4:B5"/>
    <mergeCell ref="E5:H5"/>
    <mergeCell ref="B39:I39"/>
  </mergeCells>
  <hyperlinks>
    <hyperlink ref="K2" location="contenido!A30" display="Volver al índice"/>
  </hyperlinks>
  <pageMargins left="0.39370078740157483" right="0.39370078740157483" top="0.39370078740157483" bottom="0.39370078740157483" header="0" footer="0.19685039370078741"/>
  <pageSetup scale="69" orientation="portrait" r:id="rId1"/>
  <headerFooter alignWithMargins="0">
    <oddFooter>&amp;C&amp;11 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49"/>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546</v>
      </c>
      <c r="K2" s="57" t="s">
        <v>191</v>
      </c>
    </row>
    <row r="3" spans="2:11" s="20" customFormat="1" ht="9" customHeight="1" x14ac:dyDescent="0.25">
      <c r="B3" s="9"/>
      <c r="C3" s="39"/>
    </row>
    <row r="4" spans="2:11" s="20" customFormat="1" ht="56.25" customHeight="1" thickBot="1" x14ac:dyDescent="0.3">
      <c r="B4" s="964" t="s">
        <v>120</v>
      </c>
      <c r="C4" s="784" t="s">
        <v>348</v>
      </c>
      <c r="D4" s="784" t="s">
        <v>106</v>
      </c>
      <c r="E4" s="784" t="s">
        <v>110</v>
      </c>
      <c r="F4" s="784" t="s">
        <v>111</v>
      </c>
      <c r="G4" s="784" t="s">
        <v>112</v>
      </c>
      <c r="H4" s="784" t="s">
        <v>211</v>
      </c>
      <c r="I4" s="785" t="s">
        <v>349</v>
      </c>
    </row>
    <row r="5" spans="2:11" s="20" customFormat="1" ht="30" customHeight="1" thickBot="1" x14ac:dyDescent="0.3">
      <c r="B5" s="965"/>
      <c r="C5" s="765" t="s">
        <v>451</v>
      </c>
      <c r="D5" s="602" t="s">
        <v>107</v>
      </c>
      <c r="E5" s="948" t="s">
        <v>108</v>
      </c>
      <c r="F5" s="927"/>
      <c r="G5" s="927"/>
      <c r="H5" s="928"/>
      <c r="I5" s="767" t="s">
        <v>109</v>
      </c>
    </row>
    <row r="6" spans="2:11" s="20" customFormat="1" ht="2.25" customHeight="1" thickBot="1" x14ac:dyDescent="0.3">
      <c r="B6" s="786"/>
      <c r="C6" s="243"/>
      <c r="D6" s="243"/>
      <c r="E6" s="243"/>
      <c r="F6" s="243"/>
      <c r="G6" s="243"/>
      <c r="H6" s="243"/>
      <c r="I6" s="243"/>
    </row>
    <row r="7" spans="2:11" s="20" customFormat="1" ht="21.75" hidden="1" customHeight="1" x14ac:dyDescent="0.25">
      <c r="B7" s="86"/>
      <c r="C7" s="558"/>
      <c r="D7" s="96"/>
      <c r="E7" s="96"/>
      <c r="F7" s="558"/>
      <c r="G7" s="558"/>
      <c r="H7" s="96"/>
      <c r="I7" s="787"/>
    </row>
    <row r="8" spans="2:11" s="20" customFormat="1" ht="21.75" customHeight="1" x14ac:dyDescent="0.25">
      <c r="B8" s="732" t="s">
        <v>464</v>
      </c>
      <c r="C8" s="770">
        <v>21850.909090909092</v>
      </c>
      <c r="D8" s="544">
        <v>52531</v>
      </c>
      <c r="E8" s="544">
        <v>2862846</v>
      </c>
      <c r="F8" s="770">
        <v>42385923</v>
      </c>
      <c r="G8" s="770">
        <v>42215411</v>
      </c>
      <c r="H8" s="544">
        <v>300661</v>
      </c>
      <c r="I8" s="789">
        <v>77.000000000000014</v>
      </c>
    </row>
    <row r="9" spans="2:11" s="20" customFormat="1" ht="21.75" customHeight="1" x14ac:dyDescent="0.25">
      <c r="B9" s="727" t="s">
        <v>0</v>
      </c>
      <c r="C9" s="657">
        <v>21896</v>
      </c>
      <c r="D9" s="640">
        <v>4860</v>
      </c>
      <c r="E9" s="640">
        <v>255308</v>
      </c>
      <c r="F9" s="657">
        <v>3890678</v>
      </c>
      <c r="G9" s="657">
        <v>3859286</v>
      </c>
      <c r="H9" s="640">
        <v>30701</v>
      </c>
      <c r="I9" s="788">
        <v>78.8</v>
      </c>
    </row>
    <row r="10" spans="2:11" s="20" customFormat="1" ht="21.75" customHeight="1" x14ac:dyDescent="0.25">
      <c r="B10" s="732" t="s">
        <v>1</v>
      </c>
      <c r="C10" s="770">
        <v>21950</v>
      </c>
      <c r="D10" s="544">
        <v>4519</v>
      </c>
      <c r="E10" s="544">
        <v>250288</v>
      </c>
      <c r="F10" s="770">
        <v>3668487</v>
      </c>
      <c r="G10" s="770">
        <v>3670111</v>
      </c>
      <c r="H10" s="544">
        <v>22580</v>
      </c>
      <c r="I10" s="789">
        <v>79.5</v>
      </c>
    </row>
    <row r="11" spans="2:11" s="20" customFormat="1" ht="21.75" customHeight="1" x14ac:dyDescent="0.25">
      <c r="B11" s="727" t="s">
        <v>2</v>
      </c>
      <c r="C11" s="657">
        <v>21793</v>
      </c>
      <c r="D11" s="640">
        <v>4787</v>
      </c>
      <c r="E11" s="640">
        <v>268834</v>
      </c>
      <c r="F11" s="657">
        <v>3923101</v>
      </c>
      <c r="G11" s="657">
        <v>3897339</v>
      </c>
      <c r="H11" s="640">
        <v>34595</v>
      </c>
      <c r="I11" s="788">
        <v>75.3</v>
      </c>
    </row>
    <row r="12" spans="2:11" s="20" customFormat="1" ht="21.75" customHeight="1" x14ac:dyDescent="0.25">
      <c r="B12" s="732" t="s">
        <v>3</v>
      </c>
      <c r="C12" s="770">
        <v>21973</v>
      </c>
      <c r="D12" s="544">
        <v>4792</v>
      </c>
      <c r="E12" s="544">
        <v>254205</v>
      </c>
      <c r="F12" s="770">
        <v>3964872</v>
      </c>
      <c r="G12" s="770">
        <v>3963363</v>
      </c>
      <c r="H12" s="544">
        <v>31766</v>
      </c>
      <c r="I12" s="789">
        <v>75.2</v>
      </c>
    </row>
    <row r="13" spans="2:11" s="20" customFormat="1" ht="21.75" customHeight="1" x14ac:dyDescent="0.25">
      <c r="B13" s="727" t="s">
        <v>4</v>
      </c>
      <c r="C13" s="657">
        <v>22019</v>
      </c>
      <c r="D13" s="640">
        <v>4844</v>
      </c>
      <c r="E13" s="640">
        <v>263936</v>
      </c>
      <c r="F13" s="657">
        <v>3737316</v>
      </c>
      <c r="G13" s="657">
        <v>3728018</v>
      </c>
      <c r="H13" s="640">
        <v>27940</v>
      </c>
      <c r="I13" s="788">
        <v>77.2</v>
      </c>
    </row>
    <row r="14" spans="2:11" s="20" customFormat="1" ht="21.75" customHeight="1" x14ac:dyDescent="0.25">
      <c r="B14" s="732" t="s">
        <v>5</v>
      </c>
      <c r="C14" s="770">
        <v>21899</v>
      </c>
      <c r="D14" s="544">
        <v>4802</v>
      </c>
      <c r="E14" s="544">
        <v>251955</v>
      </c>
      <c r="F14" s="770">
        <v>3930437</v>
      </c>
      <c r="G14" s="770">
        <v>3890210</v>
      </c>
      <c r="H14" s="544">
        <v>24359</v>
      </c>
      <c r="I14" s="789">
        <v>76.5</v>
      </c>
    </row>
    <row r="15" spans="2:11" s="20" customFormat="1" ht="21.75" customHeight="1" x14ac:dyDescent="0.25">
      <c r="B15" s="727" t="s">
        <v>60</v>
      </c>
      <c r="C15" s="657">
        <v>22250</v>
      </c>
      <c r="D15" s="640">
        <v>5025</v>
      </c>
      <c r="E15" s="640">
        <v>269399</v>
      </c>
      <c r="F15" s="657">
        <v>3976435</v>
      </c>
      <c r="G15" s="657">
        <v>3962703</v>
      </c>
      <c r="H15" s="640">
        <v>26070</v>
      </c>
      <c r="I15" s="788">
        <v>76.7</v>
      </c>
    </row>
    <row r="16" spans="2:11" s="20" customFormat="1" ht="21.75" customHeight="1" x14ac:dyDescent="0.25">
      <c r="B16" s="732" t="s">
        <v>61</v>
      </c>
      <c r="C16" s="770">
        <v>22015</v>
      </c>
      <c r="D16" s="544">
        <v>4820</v>
      </c>
      <c r="E16" s="544">
        <v>257097</v>
      </c>
      <c r="F16" s="770">
        <v>4052447</v>
      </c>
      <c r="G16" s="770">
        <v>4044925</v>
      </c>
      <c r="H16" s="544">
        <v>31134</v>
      </c>
      <c r="I16" s="789">
        <v>76.8</v>
      </c>
    </row>
    <row r="17" spans="2:9" s="20" customFormat="1" ht="21.75" customHeight="1" x14ac:dyDescent="0.25">
      <c r="B17" s="727" t="s">
        <v>62</v>
      </c>
      <c r="C17" s="657">
        <v>21555</v>
      </c>
      <c r="D17" s="640">
        <v>4644</v>
      </c>
      <c r="E17" s="640">
        <v>259784</v>
      </c>
      <c r="F17" s="657">
        <v>3582604</v>
      </c>
      <c r="G17" s="657">
        <v>3567850</v>
      </c>
      <c r="H17" s="640">
        <v>23058</v>
      </c>
      <c r="I17" s="788">
        <v>76.099999999999994</v>
      </c>
    </row>
    <row r="18" spans="2:9" s="20" customFormat="1" ht="21.75" customHeight="1" x14ac:dyDescent="0.25">
      <c r="B18" s="732" t="s">
        <v>63</v>
      </c>
      <c r="C18" s="770">
        <v>21589</v>
      </c>
      <c r="D18" s="544">
        <v>4839</v>
      </c>
      <c r="E18" s="544">
        <v>261937</v>
      </c>
      <c r="F18" s="770">
        <v>3890478</v>
      </c>
      <c r="G18" s="770">
        <v>3875237</v>
      </c>
      <c r="H18" s="544">
        <v>24749</v>
      </c>
      <c r="I18" s="789">
        <v>77.2</v>
      </c>
    </row>
    <row r="19" spans="2:9" s="20" customFormat="1" ht="21.75" customHeight="1" x14ac:dyDescent="0.25">
      <c r="B19" s="727" t="s">
        <v>64</v>
      </c>
      <c r="C19" s="657">
        <v>21421</v>
      </c>
      <c r="D19" s="640">
        <v>4599</v>
      </c>
      <c r="E19" s="640">
        <v>270103</v>
      </c>
      <c r="F19" s="657">
        <v>3769068</v>
      </c>
      <c r="G19" s="657">
        <v>3756369</v>
      </c>
      <c r="H19" s="640">
        <v>23709</v>
      </c>
      <c r="I19" s="788">
        <v>77.7</v>
      </c>
    </row>
    <row r="20" spans="2:9" s="20" customFormat="1" ht="21.75" customHeight="1" x14ac:dyDescent="0.25">
      <c r="B20" s="732" t="s">
        <v>463</v>
      </c>
      <c r="C20" s="770">
        <v>22439.333333333332</v>
      </c>
      <c r="D20" s="544">
        <v>58252</v>
      </c>
      <c r="E20" s="544">
        <v>3016312</v>
      </c>
      <c r="F20" s="770">
        <v>47419052</v>
      </c>
      <c r="G20" s="770">
        <v>47042138</v>
      </c>
      <c r="H20" s="544">
        <v>271242</v>
      </c>
      <c r="I20" s="789">
        <v>78.718181818181833</v>
      </c>
    </row>
    <row r="21" spans="2:9" s="20" customFormat="1" ht="21.75" customHeight="1" x14ac:dyDescent="0.25">
      <c r="B21" s="727" t="s">
        <v>0</v>
      </c>
      <c r="C21" s="657">
        <v>22504</v>
      </c>
      <c r="D21" s="640">
        <v>4858</v>
      </c>
      <c r="E21" s="640">
        <v>247054</v>
      </c>
      <c r="F21" s="657">
        <v>4015688</v>
      </c>
      <c r="G21" s="657">
        <v>3876638</v>
      </c>
      <c r="H21" s="640">
        <v>13706</v>
      </c>
      <c r="I21" s="788">
        <v>79.099999999999994</v>
      </c>
    </row>
    <row r="22" spans="2:9" s="20" customFormat="1" ht="21.75" customHeight="1" x14ac:dyDescent="0.25">
      <c r="B22" s="732" t="s">
        <v>1</v>
      </c>
      <c r="C22" s="770">
        <v>22763</v>
      </c>
      <c r="D22" s="544">
        <v>4415</v>
      </c>
      <c r="E22" s="544">
        <v>241500</v>
      </c>
      <c r="F22" s="770">
        <v>3752143</v>
      </c>
      <c r="G22" s="770">
        <v>3678974</v>
      </c>
      <c r="H22" s="544">
        <v>9765</v>
      </c>
      <c r="I22" s="789">
        <v>78.400000000000006</v>
      </c>
    </row>
    <row r="23" spans="2:9" s="20" customFormat="1" ht="21.75" customHeight="1" x14ac:dyDescent="0.25">
      <c r="B23" s="727" t="s">
        <v>2</v>
      </c>
      <c r="C23" s="657">
        <v>22597</v>
      </c>
      <c r="D23" s="640">
        <v>4813</v>
      </c>
      <c r="E23" s="640">
        <v>255373</v>
      </c>
      <c r="F23" s="657">
        <v>4092595</v>
      </c>
      <c r="G23" s="657">
        <v>4078790</v>
      </c>
      <c r="H23" s="640">
        <v>28682</v>
      </c>
      <c r="I23" s="788">
        <v>79.5</v>
      </c>
    </row>
    <row r="24" spans="2:9" s="20" customFormat="1" ht="21.75" customHeight="1" x14ac:dyDescent="0.25">
      <c r="B24" s="732" t="s">
        <v>3</v>
      </c>
      <c r="C24" s="770">
        <v>22414</v>
      </c>
      <c r="D24" s="544">
        <v>4857</v>
      </c>
      <c r="E24" s="544">
        <v>240562</v>
      </c>
      <c r="F24" s="770">
        <v>3986945</v>
      </c>
      <c r="G24" s="770">
        <v>4008336</v>
      </c>
      <c r="H24" s="544">
        <v>8975</v>
      </c>
      <c r="I24" s="789">
        <v>79</v>
      </c>
    </row>
    <row r="25" spans="2:9" s="20" customFormat="1" ht="21.75" customHeight="1" x14ac:dyDescent="0.25">
      <c r="B25" s="727" t="s">
        <v>4</v>
      </c>
      <c r="C25" s="657">
        <v>22405</v>
      </c>
      <c r="D25" s="640">
        <v>4985</v>
      </c>
      <c r="E25" s="640">
        <v>253049</v>
      </c>
      <c r="F25" s="657">
        <v>4093432</v>
      </c>
      <c r="G25" s="657">
        <v>4123111</v>
      </c>
      <c r="H25" s="640">
        <v>25932</v>
      </c>
      <c r="I25" s="788">
        <v>79.3</v>
      </c>
    </row>
    <row r="26" spans="2:9" s="20" customFormat="1" ht="21.75" customHeight="1" x14ac:dyDescent="0.25">
      <c r="B26" s="732" t="s">
        <v>5</v>
      </c>
      <c r="C26" s="770">
        <v>22403</v>
      </c>
      <c r="D26" s="544">
        <v>4871</v>
      </c>
      <c r="E26" s="544">
        <v>242014</v>
      </c>
      <c r="F26" s="770">
        <v>4014285</v>
      </c>
      <c r="G26" s="770">
        <v>3982794</v>
      </c>
      <c r="H26" s="544">
        <v>28426</v>
      </c>
      <c r="I26" s="789">
        <v>78.8</v>
      </c>
    </row>
    <row r="27" spans="2:9" s="20" customFormat="1" ht="21.75" customHeight="1" x14ac:dyDescent="0.25">
      <c r="B27" s="727" t="s">
        <v>60</v>
      </c>
      <c r="C27" s="657">
        <v>22568</v>
      </c>
      <c r="D27" s="640">
        <v>5052</v>
      </c>
      <c r="E27" s="640">
        <v>244917</v>
      </c>
      <c r="F27" s="657">
        <v>4028444</v>
      </c>
      <c r="G27" s="657">
        <v>4001706</v>
      </c>
      <c r="H27" s="640">
        <v>27044</v>
      </c>
      <c r="I27" s="788">
        <v>78.5</v>
      </c>
    </row>
    <row r="28" spans="2:9" s="20" customFormat="1" ht="21.75" customHeight="1" x14ac:dyDescent="0.25">
      <c r="B28" s="732" t="s">
        <v>61</v>
      </c>
      <c r="C28" s="770">
        <v>22535</v>
      </c>
      <c r="D28" s="544">
        <v>4949</v>
      </c>
      <c r="E28" s="544">
        <v>245360</v>
      </c>
      <c r="F28" s="770">
        <v>4041388</v>
      </c>
      <c r="G28" s="770">
        <v>4012527</v>
      </c>
      <c r="H28" s="544">
        <v>28366</v>
      </c>
      <c r="I28" s="789">
        <v>78.7</v>
      </c>
    </row>
    <row r="29" spans="2:9" s="20" customFormat="1" ht="21.75" customHeight="1" x14ac:dyDescent="0.25">
      <c r="B29" s="727" t="s">
        <v>62</v>
      </c>
      <c r="C29" s="657">
        <v>22713</v>
      </c>
      <c r="D29" s="640">
        <v>4945</v>
      </c>
      <c r="E29" s="640">
        <v>247894</v>
      </c>
      <c r="F29" s="657">
        <v>3865697</v>
      </c>
      <c r="G29" s="657">
        <v>3840335</v>
      </c>
      <c r="H29" s="640">
        <v>23031</v>
      </c>
      <c r="I29" s="788">
        <v>76.8</v>
      </c>
    </row>
    <row r="30" spans="2:9" s="20" customFormat="1" ht="21.75" customHeight="1" x14ac:dyDescent="0.25">
      <c r="B30" s="732" t="s">
        <v>63</v>
      </c>
      <c r="C30" s="770">
        <v>22180</v>
      </c>
      <c r="D30" s="544">
        <v>4985</v>
      </c>
      <c r="E30" s="544">
        <v>249491</v>
      </c>
      <c r="F30" s="770">
        <v>3958523</v>
      </c>
      <c r="G30" s="770">
        <v>3955106</v>
      </c>
      <c r="H30" s="544">
        <v>24802</v>
      </c>
      <c r="I30" s="789">
        <v>78.7</v>
      </c>
    </row>
    <row r="31" spans="2:9" s="20" customFormat="1" ht="21.75" customHeight="1" x14ac:dyDescent="0.25">
      <c r="B31" s="727" t="s">
        <v>64</v>
      </c>
      <c r="C31" s="657">
        <v>22063</v>
      </c>
      <c r="D31" s="640">
        <v>4704</v>
      </c>
      <c r="E31" s="640">
        <v>251963</v>
      </c>
      <c r="F31" s="657">
        <v>3734909</v>
      </c>
      <c r="G31" s="657">
        <v>3683604</v>
      </c>
      <c r="H31" s="640">
        <v>22952</v>
      </c>
      <c r="I31" s="788">
        <v>79.099999999999994</v>
      </c>
    </row>
    <row r="32" spans="2:9" s="20" customFormat="1" ht="21.75" customHeight="1" x14ac:dyDescent="0.25">
      <c r="B32" s="732" t="s">
        <v>65</v>
      </c>
      <c r="C32" s="770">
        <v>22127</v>
      </c>
      <c r="D32" s="544">
        <v>4818</v>
      </c>
      <c r="E32" s="544">
        <v>297135</v>
      </c>
      <c r="F32" s="770">
        <v>3835003</v>
      </c>
      <c r="G32" s="770">
        <v>3800217</v>
      </c>
      <c r="H32" s="544">
        <v>29561</v>
      </c>
      <c r="I32" s="789">
        <v>78.900000000000006</v>
      </c>
    </row>
    <row r="33" spans="2:9" s="20" customFormat="1" ht="21.75" customHeight="1" x14ac:dyDescent="0.25">
      <c r="B33" s="727">
        <v>2013</v>
      </c>
      <c r="C33" s="657">
        <v>22901</v>
      </c>
      <c r="D33" s="640">
        <v>58616</v>
      </c>
      <c r="E33" s="640">
        <v>2871922</v>
      </c>
      <c r="F33" s="657">
        <v>47515134</v>
      </c>
      <c r="G33" s="657">
        <v>47460112</v>
      </c>
      <c r="H33" s="640">
        <v>212551</v>
      </c>
      <c r="I33" s="788">
        <v>79.099999999999994</v>
      </c>
    </row>
    <row r="34" spans="2:9" s="20" customFormat="1" ht="21.75" customHeight="1" x14ac:dyDescent="0.25">
      <c r="B34" s="732" t="s">
        <v>432</v>
      </c>
      <c r="C34" s="770">
        <v>23381</v>
      </c>
      <c r="D34" s="544">
        <v>60287</v>
      </c>
      <c r="E34" s="544">
        <v>2736797</v>
      </c>
      <c r="F34" s="770">
        <v>45591510</v>
      </c>
      <c r="G34" s="770">
        <v>45339704</v>
      </c>
      <c r="H34" s="544">
        <v>193700</v>
      </c>
      <c r="I34" s="789">
        <v>78.5</v>
      </c>
    </row>
    <row r="35" spans="2:9" s="20" customFormat="1" ht="21.9" customHeight="1" x14ac:dyDescent="0.25">
      <c r="B35" s="727">
        <v>2011</v>
      </c>
      <c r="C35" s="657">
        <v>23835.75</v>
      </c>
      <c r="D35" s="640">
        <v>61311</v>
      </c>
      <c r="E35" s="640">
        <v>2692025</v>
      </c>
      <c r="F35" s="657">
        <v>47377026</v>
      </c>
      <c r="G35" s="657">
        <v>46300549</v>
      </c>
      <c r="H35" s="640">
        <v>239334</v>
      </c>
      <c r="I35" s="788">
        <v>78</v>
      </c>
    </row>
    <row r="36" spans="2:9" s="20" customFormat="1" ht="21.9" customHeight="1" x14ac:dyDescent="0.25">
      <c r="B36" s="732">
        <v>2010</v>
      </c>
      <c r="C36" s="770">
        <v>23706.083333333332</v>
      </c>
      <c r="D36" s="544">
        <v>60781</v>
      </c>
      <c r="E36" s="544">
        <v>2590962</v>
      </c>
      <c r="F36" s="770">
        <v>47165562</v>
      </c>
      <c r="G36" s="770">
        <v>46361201</v>
      </c>
      <c r="H36" s="544">
        <v>362182</v>
      </c>
      <c r="I36" s="789">
        <v>79</v>
      </c>
    </row>
    <row r="37" spans="2:9" s="20" customFormat="1" ht="21.9" customHeight="1" x14ac:dyDescent="0.25">
      <c r="B37" s="727">
        <v>2009</v>
      </c>
      <c r="C37" s="657">
        <v>23746</v>
      </c>
      <c r="D37" s="640">
        <v>60831</v>
      </c>
      <c r="E37" s="640">
        <v>2515344</v>
      </c>
      <c r="F37" s="657">
        <v>48645447</v>
      </c>
      <c r="G37" s="657">
        <v>47890339</v>
      </c>
      <c r="H37" s="640">
        <v>98269</v>
      </c>
      <c r="I37" s="788">
        <v>81</v>
      </c>
    </row>
    <row r="38" spans="2:9" s="28" customFormat="1" ht="5.25" customHeight="1" thickBot="1" x14ac:dyDescent="0.3">
      <c r="B38" s="739"/>
      <c r="C38" s="771"/>
      <c r="D38" s="634"/>
      <c r="E38" s="634"/>
      <c r="F38" s="771"/>
      <c r="G38" s="771"/>
      <c r="H38" s="634"/>
      <c r="I38" s="790"/>
    </row>
    <row r="39" spans="2:9" s="679" customFormat="1" ht="6" customHeight="1" x14ac:dyDescent="0.25">
      <c r="B39" s="428"/>
      <c r="C39" s="791"/>
      <c r="D39" s="791"/>
      <c r="E39" s="791"/>
      <c r="F39" s="791"/>
      <c r="G39" s="791"/>
      <c r="H39" s="791"/>
      <c r="I39" s="791"/>
    </row>
    <row r="40" spans="2:9" s="679" customFormat="1" ht="22.5" customHeight="1" x14ac:dyDescent="0.25">
      <c r="B40" s="969" t="s">
        <v>368</v>
      </c>
      <c r="C40" s="969"/>
      <c r="D40" s="969"/>
      <c r="E40" s="969"/>
      <c r="F40" s="969"/>
      <c r="G40" s="969"/>
      <c r="H40" s="969"/>
      <c r="I40" s="969"/>
    </row>
    <row r="41" spans="2:9" ht="17.25" customHeight="1" x14ac:dyDescent="0.25">
      <c r="B41" s="55" t="s">
        <v>568</v>
      </c>
      <c r="C41" s="10"/>
      <c r="D41" s="10"/>
      <c r="E41" s="10"/>
      <c r="F41" s="10"/>
      <c r="G41" s="10"/>
      <c r="H41" s="10"/>
      <c r="I41" s="10"/>
    </row>
    <row r="42" spans="2:9" ht="15.75" customHeight="1" x14ac:dyDescent="0.25">
      <c r="B42" s="69" t="s">
        <v>355</v>
      </c>
      <c r="C42" s="10"/>
      <c r="D42" s="10"/>
      <c r="E42" s="10"/>
      <c r="F42" s="10"/>
      <c r="G42" s="10"/>
      <c r="H42" s="10"/>
      <c r="I42" s="10"/>
    </row>
    <row r="43" spans="2:9" ht="15.75" customHeight="1" x14ac:dyDescent="0.25">
      <c r="B43" s="69" t="s">
        <v>430</v>
      </c>
      <c r="C43" s="10"/>
      <c r="D43" s="10"/>
      <c r="E43" s="10"/>
      <c r="F43" s="10"/>
      <c r="G43" s="10"/>
      <c r="H43" s="10"/>
      <c r="I43" s="10"/>
    </row>
    <row r="44" spans="2:9" ht="18.75" customHeight="1" x14ac:dyDescent="0.25">
      <c r="B44" s="439" t="s">
        <v>357</v>
      </c>
    </row>
    <row r="49" spans="3:3" x14ac:dyDescent="0.25">
      <c r="C49" s="127"/>
    </row>
  </sheetData>
  <mergeCells count="3">
    <mergeCell ref="B4:B5"/>
    <mergeCell ref="E5:H5"/>
    <mergeCell ref="B40:I40"/>
  </mergeCells>
  <hyperlinks>
    <hyperlink ref="K2" location="contenido!A30" display="Volver al índice"/>
  </hyperlinks>
  <pageMargins left="0.39370078740157483" right="0.39370078740157483" top="0.39370078740157483" bottom="0.39370078740157483" header="0" footer="0.19685039370078741"/>
  <pageSetup scale="74"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48"/>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3" s="109" customFormat="1" ht="15.6" x14ac:dyDescent="0.3">
      <c r="B2" s="99" t="s">
        <v>547</v>
      </c>
      <c r="K2" s="57" t="s">
        <v>191</v>
      </c>
    </row>
    <row r="3" spans="2:13" ht="8.25" customHeight="1" x14ac:dyDescent="0.25">
      <c r="C3" s="37"/>
    </row>
    <row r="4" spans="2:13" s="20" customFormat="1" ht="42.9" customHeight="1" x14ac:dyDescent="0.25">
      <c r="B4" s="935" t="s">
        <v>120</v>
      </c>
      <c r="C4" s="603" t="s">
        <v>348</v>
      </c>
      <c r="D4" s="603" t="s">
        <v>106</v>
      </c>
      <c r="E4" s="603" t="s">
        <v>110</v>
      </c>
      <c r="F4" s="603" t="s">
        <v>111</v>
      </c>
      <c r="G4" s="603" t="s">
        <v>112</v>
      </c>
      <c r="H4" s="603" t="s">
        <v>310</v>
      </c>
      <c r="I4" s="792" t="s">
        <v>349</v>
      </c>
    </row>
    <row r="5" spans="2:13" s="20" customFormat="1" ht="31.5" customHeight="1" thickBot="1" x14ac:dyDescent="0.3">
      <c r="B5" s="970"/>
      <c r="C5" s="765" t="s">
        <v>451</v>
      </c>
      <c r="D5" s="599" t="s">
        <v>107</v>
      </c>
      <c r="E5" s="918" t="s">
        <v>108</v>
      </c>
      <c r="F5" s="918"/>
      <c r="G5" s="918"/>
      <c r="H5" s="918"/>
      <c r="I5" s="767" t="s">
        <v>109</v>
      </c>
    </row>
    <row r="6" spans="2:13" s="20" customFormat="1" ht="5.25" customHeight="1" thickBot="1" x14ac:dyDescent="0.3">
      <c r="B6" s="786"/>
      <c r="C6" s="243"/>
      <c r="D6" s="243"/>
      <c r="E6" s="243"/>
      <c r="F6" s="243"/>
      <c r="G6" s="243"/>
      <c r="H6" s="243"/>
      <c r="I6" s="243"/>
    </row>
    <row r="7" spans="2:13" s="20" customFormat="1" ht="3.75" customHeight="1" x14ac:dyDescent="0.25">
      <c r="B7" s="86"/>
      <c r="C7" s="558"/>
      <c r="D7" s="558"/>
      <c r="E7" s="96"/>
      <c r="F7" s="558"/>
      <c r="G7" s="133"/>
      <c r="H7" s="558"/>
      <c r="I7" s="96"/>
    </row>
    <row r="8" spans="2:13" s="20" customFormat="1" ht="23.25" customHeight="1" x14ac:dyDescent="0.25">
      <c r="B8" s="732" t="s">
        <v>464</v>
      </c>
      <c r="C8" s="545">
        <v>39767.545454545456</v>
      </c>
      <c r="D8" s="545">
        <v>93542</v>
      </c>
      <c r="E8" s="545">
        <v>4497853</v>
      </c>
      <c r="F8" s="545">
        <v>108560205</v>
      </c>
      <c r="G8" s="545">
        <v>108024950</v>
      </c>
      <c r="H8" s="545">
        <v>785915</v>
      </c>
      <c r="I8" s="177">
        <v>78.109641873278235</v>
      </c>
    </row>
    <row r="9" spans="2:13" s="20" customFormat="1" ht="23.25" customHeight="1" x14ac:dyDescent="0.25">
      <c r="B9" s="727" t="s">
        <v>0</v>
      </c>
      <c r="C9" s="793">
        <v>39586</v>
      </c>
      <c r="D9" s="793">
        <v>8576</v>
      </c>
      <c r="E9" s="793">
        <v>402375</v>
      </c>
      <c r="F9" s="793">
        <v>10110032</v>
      </c>
      <c r="G9" s="793">
        <v>9662951</v>
      </c>
      <c r="H9" s="793">
        <v>100288</v>
      </c>
      <c r="I9" s="397">
        <v>79.166666666666671</v>
      </c>
      <c r="K9" s="39"/>
      <c r="L9" s="39"/>
      <c r="M9" s="39"/>
    </row>
    <row r="10" spans="2:13" s="20" customFormat="1" ht="23.25" customHeight="1" x14ac:dyDescent="0.25">
      <c r="B10" s="732" t="s">
        <v>1</v>
      </c>
      <c r="C10" s="545">
        <v>39660</v>
      </c>
      <c r="D10" s="545">
        <v>7960</v>
      </c>
      <c r="E10" s="545">
        <v>392417</v>
      </c>
      <c r="F10" s="545">
        <v>9486551</v>
      </c>
      <c r="G10" s="545">
        <v>9072078</v>
      </c>
      <c r="H10" s="545">
        <v>91857</v>
      </c>
      <c r="I10" s="177">
        <v>78.433333333333337</v>
      </c>
      <c r="K10" s="39"/>
      <c r="L10" s="39"/>
      <c r="M10" s="39"/>
    </row>
    <row r="11" spans="2:13" s="20" customFormat="1" ht="23.25" customHeight="1" x14ac:dyDescent="0.25">
      <c r="B11" s="727" t="s">
        <v>2</v>
      </c>
      <c r="C11" s="793">
        <v>39591</v>
      </c>
      <c r="D11" s="793">
        <v>8484</v>
      </c>
      <c r="E11" s="793">
        <v>426831</v>
      </c>
      <c r="F11" s="793">
        <v>10162045</v>
      </c>
      <c r="G11" s="793">
        <v>9893414</v>
      </c>
      <c r="H11" s="793">
        <v>108119</v>
      </c>
      <c r="I11" s="397">
        <v>77.633333333333326</v>
      </c>
      <c r="K11" s="39"/>
      <c r="L11" s="39"/>
      <c r="M11" s="39"/>
    </row>
    <row r="12" spans="2:13" s="20" customFormat="1" ht="23.25" customHeight="1" x14ac:dyDescent="0.25">
      <c r="B12" s="732" t="s">
        <v>3</v>
      </c>
      <c r="C12" s="545">
        <v>39875</v>
      </c>
      <c r="D12" s="545">
        <v>8484</v>
      </c>
      <c r="E12" s="545">
        <v>405689</v>
      </c>
      <c r="F12" s="545">
        <v>9944347</v>
      </c>
      <c r="G12" s="545">
        <v>10006077</v>
      </c>
      <c r="H12" s="545">
        <v>94483</v>
      </c>
      <c r="I12" s="177">
        <v>77.572727272727263</v>
      </c>
      <c r="K12" s="39"/>
      <c r="L12" s="39"/>
      <c r="M12" s="39"/>
    </row>
    <row r="13" spans="2:13" s="20" customFormat="1" ht="23.25" customHeight="1" x14ac:dyDescent="0.25">
      <c r="B13" s="727" t="s">
        <v>4</v>
      </c>
      <c r="C13" s="793">
        <v>39865</v>
      </c>
      <c r="D13" s="793">
        <v>8508</v>
      </c>
      <c r="E13" s="793">
        <v>410310</v>
      </c>
      <c r="F13" s="793">
        <v>9617737</v>
      </c>
      <c r="G13" s="793">
        <v>9418783</v>
      </c>
      <c r="H13" s="793">
        <v>81443</v>
      </c>
      <c r="I13" s="397">
        <v>78.199999999999989</v>
      </c>
    </row>
    <row r="14" spans="2:13" s="20" customFormat="1" ht="23.25" customHeight="1" x14ac:dyDescent="0.25">
      <c r="B14" s="732" t="s">
        <v>5</v>
      </c>
      <c r="C14" s="545">
        <v>39849</v>
      </c>
      <c r="D14" s="545">
        <v>8572</v>
      </c>
      <c r="E14" s="545">
        <v>406678</v>
      </c>
      <c r="F14" s="545">
        <v>9838070</v>
      </c>
      <c r="G14" s="545">
        <v>9626522</v>
      </c>
      <c r="H14" s="545">
        <v>82090</v>
      </c>
      <c r="I14" s="177">
        <v>76.7</v>
      </c>
    </row>
    <row r="15" spans="2:13" s="20" customFormat="1" ht="23.25" customHeight="1" x14ac:dyDescent="0.25">
      <c r="B15" s="727" t="s">
        <v>60</v>
      </c>
      <c r="C15" s="793">
        <v>40297</v>
      </c>
      <c r="D15" s="793">
        <v>8951</v>
      </c>
      <c r="E15" s="793">
        <v>417446</v>
      </c>
      <c r="F15" s="793">
        <v>9952196</v>
      </c>
      <c r="G15" s="793">
        <v>9987922</v>
      </c>
      <c r="H15" s="793">
        <v>0</v>
      </c>
      <c r="I15" s="397">
        <v>78.433333333333337</v>
      </c>
    </row>
    <row r="16" spans="2:13" s="20" customFormat="1" ht="23.25" customHeight="1" x14ac:dyDescent="0.25">
      <c r="B16" s="732" t="s">
        <v>61</v>
      </c>
      <c r="C16" s="545">
        <v>40007</v>
      </c>
      <c r="D16" s="545">
        <v>8618</v>
      </c>
      <c r="E16" s="545">
        <v>407395</v>
      </c>
      <c r="F16" s="545">
        <v>9913984</v>
      </c>
      <c r="G16" s="545">
        <v>9998932</v>
      </c>
      <c r="H16" s="545">
        <v>85973</v>
      </c>
      <c r="I16" s="177">
        <v>77.899999999999991</v>
      </c>
    </row>
    <row r="17" spans="2:9" s="20" customFormat="1" ht="23.25" customHeight="1" x14ac:dyDescent="0.25">
      <c r="B17" s="727" t="s">
        <v>62</v>
      </c>
      <c r="C17" s="793">
        <v>39713</v>
      </c>
      <c r="D17" s="793">
        <v>8398</v>
      </c>
      <c r="E17" s="793">
        <v>402092</v>
      </c>
      <c r="F17" s="793">
        <v>9649654</v>
      </c>
      <c r="G17" s="793">
        <v>10055191</v>
      </c>
      <c r="H17" s="793">
        <v>0</v>
      </c>
      <c r="I17" s="397">
        <v>77.566666666666677</v>
      </c>
    </row>
    <row r="18" spans="2:9" s="20" customFormat="1" ht="23.25" customHeight="1" x14ac:dyDescent="0.25">
      <c r="B18" s="732" t="s">
        <v>63</v>
      </c>
      <c r="C18" s="545">
        <v>39604</v>
      </c>
      <c r="D18" s="545">
        <v>8720</v>
      </c>
      <c r="E18" s="545">
        <v>411986</v>
      </c>
      <c r="F18" s="545">
        <v>10116486</v>
      </c>
      <c r="G18" s="545">
        <v>10684503</v>
      </c>
      <c r="H18" s="545">
        <v>71896</v>
      </c>
      <c r="I18" s="177">
        <v>79.166666666666671</v>
      </c>
    </row>
    <row r="19" spans="2:9" s="20" customFormat="1" ht="23.25" customHeight="1" x14ac:dyDescent="0.25">
      <c r="B19" s="727" t="s">
        <v>64</v>
      </c>
      <c r="C19" s="793">
        <v>39396</v>
      </c>
      <c r="D19" s="793">
        <v>8271</v>
      </c>
      <c r="E19" s="793">
        <v>414634</v>
      </c>
      <c r="F19" s="793">
        <v>9769103</v>
      </c>
      <c r="G19" s="793">
        <v>9618577</v>
      </c>
      <c r="H19" s="793">
        <v>69766</v>
      </c>
      <c r="I19" s="397">
        <v>78.433333333333337</v>
      </c>
    </row>
    <row r="20" spans="2:9" s="20" customFormat="1" ht="21" customHeight="1" x14ac:dyDescent="0.25">
      <c r="B20" s="732" t="s">
        <v>463</v>
      </c>
      <c r="C20" s="545">
        <v>39333.5</v>
      </c>
      <c r="D20" s="545">
        <v>100275</v>
      </c>
      <c r="E20" s="545">
        <v>4686307</v>
      </c>
      <c r="F20" s="545">
        <v>116900621</v>
      </c>
      <c r="G20" s="545">
        <v>116025552</v>
      </c>
      <c r="H20" s="545">
        <v>1021810</v>
      </c>
      <c r="I20" s="177">
        <v>78.788888888888906</v>
      </c>
    </row>
    <row r="21" spans="2:9" s="20" customFormat="1" ht="21" customHeight="1" x14ac:dyDescent="0.25">
      <c r="B21" s="727" t="s">
        <v>0</v>
      </c>
      <c r="C21" s="793">
        <v>39291</v>
      </c>
      <c r="D21" s="793">
        <v>8360</v>
      </c>
      <c r="E21" s="793">
        <v>381281</v>
      </c>
      <c r="F21" s="793">
        <v>9766731</v>
      </c>
      <c r="G21" s="793">
        <v>9558501</v>
      </c>
      <c r="H21" s="793">
        <v>82482</v>
      </c>
      <c r="I21" s="397">
        <v>78.833333333333329</v>
      </c>
    </row>
    <row r="22" spans="2:9" s="20" customFormat="1" ht="21" customHeight="1" x14ac:dyDescent="0.25">
      <c r="B22" s="732" t="s">
        <v>1</v>
      </c>
      <c r="C22" s="545">
        <v>39564</v>
      </c>
      <c r="D22" s="545">
        <v>7662</v>
      </c>
      <c r="E22" s="545">
        <v>369949</v>
      </c>
      <c r="F22" s="545">
        <v>9181251</v>
      </c>
      <c r="G22" s="545">
        <v>9215782</v>
      </c>
      <c r="H22" s="545">
        <v>54306</v>
      </c>
      <c r="I22" s="177">
        <v>77.333333333333343</v>
      </c>
    </row>
    <row r="23" spans="2:9" s="20" customFormat="1" ht="21" customHeight="1" x14ac:dyDescent="0.25">
      <c r="B23" s="727" t="s">
        <v>2</v>
      </c>
      <c r="C23" s="793">
        <v>39376</v>
      </c>
      <c r="D23" s="793">
        <v>8292</v>
      </c>
      <c r="E23" s="793">
        <v>397723</v>
      </c>
      <c r="F23" s="793">
        <v>10199991</v>
      </c>
      <c r="G23" s="793">
        <v>10044108</v>
      </c>
      <c r="H23" s="793">
        <v>80832</v>
      </c>
      <c r="I23" s="397">
        <v>79.366666666666674</v>
      </c>
    </row>
    <row r="24" spans="2:9" s="20" customFormat="1" ht="21" customHeight="1" x14ac:dyDescent="0.25">
      <c r="B24" s="732" t="s">
        <v>3</v>
      </c>
      <c r="C24" s="545">
        <v>39161</v>
      </c>
      <c r="D24" s="545">
        <v>8294</v>
      </c>
      <c r="E24" s="545">
        <v>378832</v>
      </c>
      <c r="F24" s="545">
        <v>9790028</v>
      </c>
      <c r="G24" s="545">
        <v>9572047</v>
      </c>
      <c r="H24" s="545">
        <v>84417</v>
      </c>
      <c r="I24" s="177">
        <v>78.63333333333334</v>
      </c>
    </row>
    <row r="25" spans="2:9" s="20" customFormat="1" ht="21" customHeight="1" x14ac:dyDescent="0.25">
      <c r="B25" s="727" t="s">
        <v>4</v>
      </c>
      <c r="C25" s="793">
        <v>39141</v>
      </c>
      <c r="D25" s="793">
        <v>8508</v>
      </c>
      <c r="E25" s="793">
        <v>393992</v>
      </c>
      <c r="F25" s="793">
        <v>9935448</v>
      </c>
      <c r="G25" s="793">
        <v>9724057</v>
      </c>
      <c r="H25" s="793">
        <v>111098</v>
      </c>
      <c r="I25" s="397">
        <v>78.633333333333326</v>
      </c>
    </row>
    <row r="26" spans="2:9" s="20" customFormat="1" ht="21" customHeight="1" x14ac:dyDescent="0.25">
      <c r="B26" s="732" t="s">
        <v>5</v>
      </c>
      <c r="C26" s="545">
        <v>39197</v>
      </c>
      <c r="D26" s="545">
        <v>8333</v>
      </c>
      <c r="E26" s="545">
        <v>375298</v>
      </c>
      <c r="F26" s="545">
        <v>9833605</v>
      </c>
      <c r="G26" s="545">
        <v>9593344</v>
      </c>
      <c r="H26" s="545">
        <v>112038</v>
      </c>
      <c r="I26" s="177">
        <v>79.7</v>
      </c>
    </row>
    <row r="27" spans="2:9" s="20" customFormat="1" ht="21" customHeight="1" x14ac:dyDescent="0.25">
      <c r="B27" s="727" t="s">
        <v>60</v>
      </c>
      <c r="C27" s="793">
        <v>39454</v>
      </c>
      <c r="D27" s="793">
        <v>8685</v>
      </c>
      <c r="E27" s="793">
        <v>379522</v>
      </c>
      <c r="F27" s="793">
        <v>9768332</v>
      </c>
      <c r="G27" s="793">
        <v>9739329</v>
      </c>
      <c r="H27" s="793">
        <v>111957</v>
      </c>
      <c r="I27" s="397">
        <v>78.7</v>
      </c>
    </row>
    <row r="28" spans="2:9" s="20" customFormat="1" ht="21" customHeight="1" x14ac:dyDescent="0.25">
      <c r="B28" s="732" t="s">
        <v>61</v>
      </c>
      <c r="C28" s="545">
        <v>39467</v>
      </c>
      <c r="D28" s="545">
        <v>8521</v>
      </c>
      <c r="E28" s="545">
        <v>378724</v>
      </c>
      <c r="F28" s="545">
        <v>9930738</v>
      </c>
      <c r="G28" s="545">
        <v>9807687</v>
      </c>
      <c r="H28" s="545">
        <v>96070</v>
      </c>
      <c r="I28" s="177">
        <v>79.233333333333334</v>
      </c>
    </row>
    <row r="29" spans="2:9" s="20" customFormat="1" ht="21" customHeight="1" x14ac:dyDescent="0.25">
      <c r="B29" s="727" t="s">
        <v>62</v>
      </c>
      <c r="C29" s="793">
        <v>39682</v>
      </c>
      <c r="D29" s="793">
        <v>8459</v>
      </c>
      <c r="E29" s="793">
        <v>375409</v>
      </c>
      <c r="F29" s="793">
        <v>9453070</v>
      </c>
      <c r="G29" s="793">
        <v>9971537</v>
      </c>
      <c r="H29" s="793">
        <v>79964</v>
      </c>
      <c r="I29" s="397">
        <v>79.233333333333334</v>
      </c>
    </row>
    <row r="30" spans="2:9" s="20" customFormat="1" ht="21" customHeight="1" x14ac:dyDescent="0.25">
      <c r="B30" s="732" t="s">
        <v>63</v>
      </c>
      <c r="C30" s="545">
        <v>39252</v>
      </c>
      <c r="D30" s="545">
        <v>8667</v>
      </c>
      <c r="E30" s="545">
        <v>384263</v>
      </c>
      <c r="F30" s="545">
        <v>10155515</v>
      </c>
      <c r="G30" s="545">
        <v>9988231</v>
      </c>
      <c r="H30" s="545">
        <v>65088</v>
      </c>
      <c r="I30" s="177">
        <v>79.233333333333334</v>
      </c>
    </row>
    <row r="31" spans="2:9" s="20" customFormat="1" ht="21" customHeight="1" x14ac:dyDescent="0.25">
      <c r="B31" s="727" t="s">
        <v>64</v>
      </c>
      <c r="C31" s="793">
        <v>39183</v>
      </c>
      <c r="D31" s="793">
        <v>8142</v>
      </c>
      <c r="E31" s="793">
        <v>380279</v>
      </c>
      <c r="F31" s="793">
        <v>9439207</v>
      </c>
      <c r="G31" s="793">
        <v>9333127</v>
      </c>
      <c r="H31" s="793">
        <v>60890</v>
      </c>
      <c r="I31" s="397">
        <v>78.599999999999994</v>
      </c>
    </row>
    <row r="32" spans="2:9" s="20" customFormat="1" ht="21" customHeight="1" x14ac:dyDescent="0.25">
      <c r="B32" s="732" t="s">
        <v>65</v>
      </c>
      <c r="C32" s="545">
        <v>39234</v>
      </c>
      <c r="D32" s="545">
        <v>8352</v>
      </c>
      <c r="E32" s="545">
        <v>491035</v>
      </c>
      <c r="F32" s="545">
        <v>9446705</v>
      </c>
      <c r="G32" s="545">
        <v>9477802</v>
      </c>
      <c r="H32" s="545">
        <v>82668</v>
      </c>
      <c r="I32" s="177">
        <v>77.966666666666669</v>
      </c>
    </row>
    <row r="33" spans="2:9" s="20" customFormat="1" ht="21" customHeight="1" x14ac:dyDescent="0.25">
      <c r="B33" s="727">
        <v>2013</v>
      </c>
      <c r="C33" s="793">
        <v>39788</v>
      </c>
      <c r="D33" s="793">
        <v>100654</v>
      </c>
      <c r="E33" s="793">
        <v>4575460</v>
      </c>
      <c r="F33" s="793">
        <v>115915322</v>
      </c>
      <c r="G33" s="793">
        <v>114868115</v>
      </c>
      <c r="H33" s="793">
        <v>720020</v>
      </c>
      <c r="I33" s="397">
        <v>79.099999999999994</v>
      </c>
    </row>
    <row r="34" spans="2:9" s="20" customFormat="1" ht="21" customHeight="1" x14ac:dyDescent="0.25">
      <c r="B34" s="732" t="s">
        <v>432</v>
      </c>
      <c r="C34" s="545">
        <v>40137</v>
      </c>
      <c r="D34" s="545">
        <v>102719</v>
      </c>
      <c r="E34" s="545">
        <v>4319558</v>
      </c>
      <c r="F34" s="545">
        <v>109840309</v>
      </c>
      <c r="G34" s="545">
        <v>109580654</v>
      </c>
      <c r="H34" s="545">
        <v>487705</v>
      </c>
      <c r="I34" s="177">
        <v>78.166666666666671</v>
      </c>
    </row>
    <row r="35" spans="2:9" s="20" customFormat="1" ht="21" customHeight="1" x14ac:dyDescent="0.25">
      <c r="B35" s="727">
        <v>2011</v>
      </c>
      <c r="C35" s="793">
        <v>42052.25</v>
      </c>
      <c r="D35" s="793">
        <v>107722</v>
      </c>
      <c r="E35" s="793">
        <v>4585160</v>
      </c>
      <c r="F35" s="793">
        <v>106282582</v>
      </c>
      <c r="G35" s="793">
        <v>104509362</v>
      </c>
      <c r="H35" s="793">
        <v>463887</v>
      </c>
      <c r="I35" s="397">
        <v>77</v>
      </c>
    </row>
    <row r="36" spans="2:9" s="20" customFormat="1" ht="21" customHeight="1" x14ac:dyDescent="0.25">
      <c r="B36" s="732">
        <v>2010</v>
      </c>
      <c r="C36" s="545">
        <v>41497</v>
      </c>
      <c r="D36" s="545">
        <v>105753</v>
      </c>
      <c r="E36" s="545">
        <v>4384296</v>
      </c>
      <c r="F36" s="545">
        <v>100934454</v>
      </c>
      <c r="G36" s="545">
        <v>99337483</v>
      </c>
      <c r="H36" s="545">
        <v>554053</v>
      </c>
      <c r="I36" s="177">
        <v>78</v>
      </c>
    </row>
    <row r="37" spans="2:9" s="20" customFormat="1" ht="21" customHeight="1" x14ac:dyDescent="0.25">
      <c r="B37" s="727">
        <v>2009</v>
      </c>
      <c r="C37" s="793">
        <v>40483.833333333336</v>
      </c>
      <c r="D37" s="793">
        <v>103220</v>
      </c>
      <c r="E37" s="793">
        <v>4191202</v>
      </c>
      <c r="F37" s="793">
        <v>97064527</v>
      </c>
      <c r="G37" s="793">
        <v>95610952</v>
      </c>
      <c r="H37" s="793">
        <v>300543</v>
      </c>
      <c r="I37" s="397">
        <v>77.099999999999994</v>
      </c>
    </row>
    <row r="38" spans="2:9" s="28" customFormat="1" ht="9" customHeight="1" thickBot="1" x14ac:dyDescent="0.3">
      <c r="B38" s="739"/>
      <c r="C38" s="771"/>
      <c r="D38" s="771"/>
      <c r="E38" s="634"/>
      <c r="F38" s="771"/>
      <c r="G38" s="367"/>
      <c r="H38" s="771"/>
      <c r="I38" s="634"/>
    </row>
    <row r="39" spans="2:9" s="28" customFormat="1" ht="9" customHeight="1" x14ac:dyDescent="0.25">
      <c r="B39" s="794"/>
      <c r="C39" s="795"/>
      <c r="D39" s="795"/>
      <c r="E39" s="796"/>
      <c r="F39" s="795"/>
      <c r="G39" s="797"/>
      <c r="H39" s="795"/>
      <c r="I39" s="796"/>
    </row>
    <row r="40" spans="2:9" ht="26.25" customHeight="1" x14ac:dyDescent="0.25">
      <c r="B40" s="971" t="s">
        <v>362</v>
      </c>
      <c r="C40" s="971"/>
      <c r="D40" s="971"/>
      <c r="E40" s="971"/>
      <c r="F40" s="971"/>
      <c r="G40" s="971"/>
      <c r="H40" s="971"/>
      <c r="I40" s="971"/>
    </row>
    <row r="41" spans="2:9" ht="13.8" x14ac:dyDescent="0.25">
      <c r="B41" s="55" t="s">
        <v>568</v>
      </c>
      <c r="C41" s="10"/>
      <c r="D41" s="10"/>
      <c r="E41" s="10"/>
      <c r="F41" s="10"/>
      <c r="G41" s="10"/>
      <c r="H41" s="10"/>
      <c r="I41" s="10"/>
    </row>
    <row r="42" spans="2:9" x14ac:dyDescent="0.25">
      <c r="B42" s="69" t="s">
        <v>355</v>
      </c>
      <c r="C42" s="10"/>
      <c r="D42" s="10"/>
      <c r="E42" s="10"/>
      <c r="F42" s="10"/>
      <c r="G42" s="10"/>
      <c r="H42" s="10"/>
      <c r="I42" s="10"/>
    </row>
    <row r="43" spans="2:9" x14ac:dyDescent="0.25">
      <c r="B43" s="69" t="s">
        <v>430</v>
      </c>
      <c r="C43" s="10"/>
      <c r="D43" s="10"/>
      <c r="E43" s="10"/>
      <c r="F43" s="10"/>
      <c r="G43" s="10"/>
      <c r="H43" s="10"/>
      <c r="I43" s="10"/>
    </row>
    <row r="44" spans="2:9" ht="19.5" customHeight="1" x14ac:dyDescent="0.25">
      <c r="B44" s="439" t="s">
        <v>357</v>
      </c>
      <c r="C44" s="783"/>
      <c r="D44" s="783"/>
      <c r="E44" s="783"/>
      <c r="F44" s="783"/>
      <c r="G44" s="783"/>
      <c r="H44" s="783"/>
      <c r="I44" s="783"/>
    </row>
    <row r="45" spans="2:9" ht="10.5" customHeight="1" x14ac:dyDescent="0.25">
      <c r="C45" s="10"/>
      <c r="D45" s="10"/>
      <c r="E45" s="10"/>
      <c r="F45" s="10"/>
      <c r="G45" s="10"/>
      <c r="H45" s="10"/>
      <c r="I45" s="10"/>
    </row>
    <row r="47" spans="2:9" x14ac:dyDescent="0.25">
      <c r="C47" s="37"/>
      <c r="D47" s="37"/>
      <c r="E47" s="37"/>
      <c r="F47" s="37"/>
      <c r="G47" s="37"/>
      <c r="H47" s="37"/>
      <c r="I47" s="37"/>
    </row>
    <row r="48" spans="2:9" x14ac:dyDescent="0.25">
      <c r="C48" s="37"/>
      <c r="D48" s="37"/>
      <c r="E48" s="37"/>
      <c r="F48" s="37"/>
      <c r="G48" s="37"/>
      <c r="H48" s="37"/>
      <c r="I48" s="37"/>
    </row>
  </sheetData>
  <mergeCells count="3">
    <mergeCell ref="B4:B5"/>
    <mergeCell ref="E5:H5"/>
    <mergeCell ref="B40:I40"/>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zoomScale="110" zoomScaleNormal="100" zoomScaleSheetLayoutView="110" workbookViewId="0">
      <selection activeCell="E20" sqref="E20"/>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4" t="s">
        <v>181</v>
      </c>
      <c r="C1" s="904"/>
      <c r="D1" s="904"/>
    </row>
    <row r="2" spans="2:4" x14ac:dyDescent="0.25">
      <c r="C2" s="36"/>
    </row>
    <row r="3" spans="2:4" ht="15.6" x14ac:dyDescent="0.25">
      <c r="B3" s="905" t="s">
        <v>182</v>
      </c>
      <c r="C3" s="905"/>
      <c r="D3" s="905"/>
    </row>
    <row r="4" spans="2:4" ht="7.5" customHeight="1" x14ac:dyDescent="0.25">
      <c r="D4" s="73"/>
    </row>
    <row r="5" spans="2:4" x14ac:dyDescent="0.25">
      <c r="C5" s="35"/>
      <c r="D5" s="74" t="s">
        <v>172</v>
      </c>
    </row>
    <row r="6" spans="2:4" ht="28.5" customHeight="1" x14ac:dyDescent="0.25">
      <c r="B6" s="34" t="s">
        <v>173</v>
      </c>
      <c r="D6" s="67"/>
    </row>
    <row r="7" spans="2:4" ht="24.9" customHeight="1" x14ac:dyDescent="0.25">
      <c r="C7" s="841" t="s">
        <v>586</v>
      </c>
      <c r="D7" s="35">
        <v>1</v>
      </c>
    </row>
    <row r="8" spans="2:4" ht="24.9" customHeight="1" x14ac:dyDescent="0.25">
      <c r="C8" s="841" t="s">
        <v>585</v>
      </c>
      <c r="D8" s="35">
        <v>1</v>
      </c>
    </row>
    <row r="9" spans="2:4" ht="24.9" customHeight="1" x14ac:dyDescent="0.25">
      <c r="C9" s="841" t="s">
        <v>453</v>
      </c>
      <c r="D9" s="35">
        <v>2</v>
      </c>
    </row>
    <row r="10" spans="2:4" ht="24.9" customHeight="1" x14ac:dyDescent="0.25">
      <c r="C10" s="841" t="s">
        <v>454</v>
      </c>
      <c r="D10" s="35">
        <v>3</v>
      </c>
    </row>
    <row r="11" spans="2:4" ht="24.9" customHeight="1" x14ac:dyDescent="0.25">
      <c r="C11" s="841" t="s">
        <v>473</v>
      </c>
      <c r="D11" s="35">
        <v>3</v>
      </c>
    </row>
    <row r="12" spans="2:4" ht="24.9" customHeight="1" x14ac:dyDescent="0.25">
      <c r="C12" s="841" t="s">
        <v>584</v>
      </c>
      <c r="D12" s="35">
        <v>4</v>
      </c>
    </row>
    <row r="13" spans="2:4" ht="24.9" customHeight="1" x14ac:dyDescent="0.25">
      <c r="C13" s="841" t="s">
        <v>455</v>
      </c>
      <c r="D13" s="35">
        <v>6</v>
      </c>
    </row>
    <row r="14" spans="2:4" ht="24.9" customHeight="1" x14ac:dyDescent="0.25">
      <c r="C14" s="841" t="s">
        <v>475</v>
      </c>
      <c r="D14" s="35">
        <v>8</v>
      </c>
    </row>
    <row r="15" spans="2:4" ht="39.9" customHeight="1" x14ac:dyDescent="0.25">
      <c r="B15" s="34" t="s">
        <v>174</v>
      </c>
      <c r="C15" s="123"/>
    </row>
    <row r="16" spans="2:4" ht="22.5" customHeight="1" x14ac:dyDescent="0.25">
      <c r="C16" s="842" t="s">
        <v>551</v>
      </c>
      <c r="D16" s="35">
        <v>8</v>
      </c>
    </row>
    <row r="17" spans="2:4" ht="23.25" customHeight="1" x14ac:dyDescent="0.25">
      <c r="C17" s="841" t="s">
        <v>477</v>
      </c>
      <c r="D17" s="35">
        <v>9</v>
      </c>
    </row>
    <row r="18" spans="2:4" ht="23.25" customHeight="1" x14ac:dyDescent="0.25">
      <c r="C18" s="841" t="s">
        <v>449</v>
      </c>
      <c r="D18" s="35">
        <v>10</v>
      </c>
    </row>
    <row r="19" spans="2:4" ht="39.9" customHeight="1" x14ac:dyDescent="0.25">
      <c r="B19" s="34" t="s">
        <v>175</v>
      </c>
      <c r="C19" s="123"/>
    </row>
    <row r="20" spans="2:4" ht="24.9" customHeight="1" x14ac:dyDescent="0.25">
      <c r="C20" s="841" t="s">
        <v>523</v>
      </c>
      <c r="D20" s="35">
        <v>11</v>
      </c>
    </row>
    <row r="21" spans="2:4" ht="24.9" customHeight="1" x14ac:dyDescent="0.25">
      <c r="C21" s="841" t="s">
        <v>522</v>
      </c>
      <c r="D21" s="35">
        <v>13</v>
      </c>
    </row>
    <row r="22" spans="2:4" ht="24.9" customHeight="1" x14ac:dyDescent="0.25">
      <c r="C22" s="841" t="s">
        <v>520</v>
      </c>
      <c r="D22" s="35">
        <v>15</v>
      </c>
    </row>
    <row r="23" spans="2:4" ht="24.9" customHeight="1" x14ac:dyDescent="0.25">
      <c r="C23" s="841" t="s">
        <v>518</v>
      </c>
      <c r="D23" s="35">
        <v>17</v>
      </c>
    </row>
    <row r="24" spans="2:4" ht="24.9" customHeight="1" x14ac:dyDescent="0.25">
      <c r="C24" s="841" t="s">
        <v>516</v>
      </c>
      <c r="D24" s="35">
        <v>19</v>
      </c>
    </row>
    <row r="25" spans="2:4" ht="24.9" customHeight="1" x14ac:dyDescent="0.25">
      <c r="C25" s="841" t="s">
        <v>548</v>
      </c>
      <c r="D25" s="35">
        <v>20</v>
      </c>
    </row>
    <row r="26" spans="2:4" ht="24.9" customHeight="1" x14ac:dyDescent="0.25">
      <c r="C26" s="841" t="s">
        <v>544</v>
      </c>
      <c r="D26" s="35">
        <v>20</v>
      </c>
    </row>
    <row r="27" spans="2:4" ht="24.9" customHeight="1" x14ac:dyDescent="0.25">
      <c r="C27" s="841" t="s">
        <v>545</v>
      </c>
      <c r="D27" s="35">
        <v>21</v>
      </c>
    </row>
    <row r="28" spans="2:4" ht="24.9" customHeight="1" x14ac:dyDescent="0.25">
      <c r="C28" s="841" t="s">
        <v>546</v>
      </c>
      <c r="D28" s="35">
        <v>22</v>
      </c>
    </row>
    <row r="29" spans="2:4" ht="24.9" customHeight="1" x14ac:dyDescent="0.25">
      <c r="C29" s="841" t="s">
        <v>547</v>
      </c>
      <c r="D29" s="35">
        <v>23</v>
      </c>
    </row>
    <row r="30" spans="2:4" ht="39.9" customHeight="1" x14ac:dyDescent="0.25">
      <c r="B30" s="34" t="s">
        <v>176</v>
      </c>
      <c r="C30" s="123"/>
    </row>
    <row r="31" spans="2:4" ht="24.9" customHeight="1" x14ac:dyDescent="0.25">
      <c r="C31" s="841" t="s">
        <v>525</v>
      </c>
      <c r="D31" s="35">
        <v>24</v>
      </c>
    </row>
    <row r="32" spans="2:4" ht="24.9" customHeight="1" x14ac:dyDescent="0.25">
      <c r="C32" s="841" t="s">
        <v>526</v>
      </c>
      <c r="D32" s="35">
        <v>25</v>
      </c>
    </row>
    <row r="33" spans="2:4" ht="24.9" customHeight="1" x14ac:dyDescent="0.25">
      <c r="C33" s="841" t="s">
        <v>527</v>
      </c>
      <c r="D33" s="35">
        <v>26</v>
      </c>
    </row>
    <row r="34" spans="2:4" ht="24.9" customHeight="1" x14ac:dyDescent="0.25">
      <c r="C34" s="841" t="s">
        <v>528</v>
      </c>
      <c r="D34" s="35">
        <v>27</v>
      </c>
    </row>
    <row r="35" spans="2:4" ht="24.9" customHeight="1" x14ac:dyDescent="0.25">
      <c r="C35" s="841" t="s">
        <v>529</v>
      </c>
      <c r="D35" s="35">
        <v>28</v>
      </c>
    </row>
    <row r="36" spans="2:4" ht="24.9" customHeight="1" x14ac:dyDescent="0.25">
      <c r="C36" s="841" t="s">
        <v>530</v>
      </c>
      <c r="D36" s="35">
        <v>29</v>
      </c>
    </row>
    <row r="37" spans="2:4" ht="24.9" customHeight="1" x14ac:dyDescent="0.25">
      <c r="C37" s="841" t="s">
        <v>531</v>
      </c>
      <c r="D37" s="35">
        <v>30</v>
      </c>
    </row>
    <row r="38" spans="2:4" ht="24.9" customHeight="1" x14ac:dyDescent="0.25">
      <c r="C38" s="841" t="s">
        <v>532</v>
      </c>
      <c r="D38" s="35">
        <v>31</v>
      </c>
    </row>
    <row r="39" spans="2:4" ht="24.9" customHeight="1" x14ac:dyDescent="0.25">
      <c r="C39" s="841" t="s">
        <v>533</v>
      </c>
      <c r="D39" s="35">
        <v>32</v>
      </c>
    </row>
    <row r="40" spans="2:4" ht="24.9" customHeight="1" x14ac:dyDescent="0.25">
      <c r="C40" s="841" t="s">
        <v>534</v>
      </c>
      <c r="D40" s="35">
        <v>33</v>
      </c>
    </row>
    <row r="41" spans="2:4" ht="24" customHeight="1" x14ac:dyDescent="0.25">
      <c r="B41" s="34" t="s">
        <v>177</v>
      </c>
      <c r="C41" s="123"/>
    </row>
    <row r="42" spans="2:4" ht="24" customHeight="1" x14ac:dyDescent="0.25">
      <c r="C42" s="841" t="s">
        <v>478</v>
      </c>
      <c r="D42" s="35">
        <v>34</v>
      </c>
    </row>
    <row r="43" spans="2:4" ht="24" customHeight="1" x14ac:dyDescent="0.25">
      <c r="C43" s="841" t="s">
        <v>479</v>
      </c>
      <c r="D43" s="35">
        <v>35</v>
      </c>
    </row>
    <row r="44" spans="2:4" ht="24" customHeight="1" x14ac:dyDescent="0.25">
      <c r="C44" s="841" t="s">
        <v>480</v>
      </c>
      <c r="D44" s="35">
        <v>36</v>
      </c>
    </row>
    <row r="45" spans="2:4" ht="24" customHeight="1" x14ac:dyDescent="0.25">
      <c r="C45" s="841" t="s">
        <v>481</v>
      </c>
      <c r="D45" s="35">
        <v>37</v>
      </c>
    </row>
    <row r="46" spans="2:4" ht="24" customHeight="1" x14ac:dyDescent="0.25">
      <c r="C46" s="841" t="s">
        <v>483</v>
      </c>
      <c r="D46" s="35">
        <v>38</v>
      </c>
    </row>
    <row r="47" spans="2:4" ht="24" customHeight="1" x14ac:dyDescent="0.25">
      <c r="C47" s="841" t="s">
        <v>482</v>
      </c>
      <c r="D47" s="35">
        <v>39</v>
      </c>
    </row>
    <row r="48" spans="2:4" ht="24" customHeight="1" x14ac:dyDescent="0.25">
      <c r="C48" s="841" t="s">
        <v>484</v>
      </c>
      <c r="D48" s="35">
        <v>40</v>
      </c>
    </row>
    <row r="49" spans="2:4" ht="24" customHeight="1" x14ac:dyDescent="0.25">
      <c r="C49" s="841" t="s">
        <v>485</v>
      </c>
      <c r="D49" s="35">
        <v>41</v>
      </c>
    </row>
    <row r="50" spans="2:4" ht="24" customHeight="1" x14ac:dyDescent="0.25">
      <c r="C50" s="841" t="s">
        <v>486</v>
      </c>
      <c r="D50" s="35">
        <v>42</v>
      </c>
    </row>
    <row r="51" spans="2:4" ht="24" customHeight="1" x14ac:dyDescent="0.25">
      <c r="C51" s="841" t="s">
        <v>488</v>
      </c>
      <c r="D51" s="35">
        <v>43</v>
      </c>
    </row>
    <row r="52" spans="2:4" ht="24" customHeight="1" x14ac:dyDescent="0.25">
      <c r="C52" s="841" t="s">
        <v>487</v>
      </c>
      <c r="D52" s="35">
        <v>44</v>
      </c>
    </row>
    <row r="53" spans="2:4" ht="24" customHeight="1" x14ac:dyDescent="0.25">
      <c r="C53" s="841" t="s">
        <v>489</v>
      </c>
      <c r="D53" s="35">
        <v>45</v>
      </c>
    </row>
    <row r="54" spans="2:4" ht="24" customHeight="1" x14ac:dyDescent="0.25">
      <c r="C54" s="841" t="s">
        <v>497</v>
      </c>
      <c r="D54" s="35">
        <v>46</v>
      </c>
    </row>
    <row r="55" spans="2:4" ht="24" customHeight="1" x14ac:dyDescent="0.25">
      <c r="C55" s="841" t="s">
        <v>490</v>
      </c>
      <c r="D55" s="35">
        <v>47</v>
      </c>
    </row>
    <row r="56" spans="2:4" ht="24" customHeight="1" x14ac:dyDescent="0.25">
      <c r="C56" s="841" t="s">
        <v>491</v>
      </c>
      <c r="D56" s="35">
        <v>48</v>
      </c>
    </row>
    <row r="57" spans="2:4" ht="24" customHeight="1" x14ac:dyDescent="0.25">
      <c r="C57" s="841" t="s">
        <v>492</v>
      </c>
      <c r="D57" s="35">
        <v>49</v>
      </c>
    </row>
    <row r="58" spans="2:4" ht="24" customHeight="1" x14ac:dyDescent="0.25">
      <c r="C58" s="841" t="s">
        <v>493</v>
      </c>
      <c r="D58" s="35">
        <v>50</v>
      </c>
    </row>
    <row r="59" spans="2:4" ht="24" customHeight="1" x14ac:dyDescent="0.25">
      <c r="C59" s="841" t="s">
        <v>494</v>
      </c>
      <c r="D59" s="35">
        <v>51</v>
      </c>
    </row>
    <row r="60" spans="2:4" ht="24" customHeight="1" x14ac:dyDescent="0.25">
      <c r="C60" s="841" t="s">
        <v>495</v>
      </c>
      <c r="D60" s="35">
        <v>52</v>
      </c>
    </row>
    <row r="61" spans="2:4" ht="24" customHeight="1" x14ac:dyDescent="0.25">
      <c r="C61" s="841" t="s">
        <v>496</v>
      </c>
      <c r="D61" s="35">
        <v>53</v>
      </c>
    </row>
    <row r="62" spans="2:4" ht="24" customHeight="1" x14ac:dyDescent="0.25">
      <c r="B62" s="83"/>
      <c r="C62" s="841" t="s">
        <v>575</v>
      </c>
      <c r="D62" s="35">
        <v>54</v>
      </c>
    </row>
    <row r="63" spans="2:4" ht="24" customHeight="1" x14ac:dyDescent="0.25">
      <c r="B63" s="83"/>
      <c r="C63" s="841" t="s">
        <v>574</v>
      </c>
      <c r="D63" s="35">
        <v>54</v>
      </c>
    </row>
    <row r="64" spans="2:4" ht="24" customHeight="1" x14ac:dyDescent="0.25">
      <c r="B64" s="83"/>
      <c r="C64" s="841" t="s">
        <v>576</v>
      </c>
      <c r="D64" s="35">
        <v>55</v>
      </c>
    </row>
    <row r="65" spans="2:4" ht="24" customHeight="1" x14ac:dyDescent="0.25">
      <c r="B65" s="83"/>
      <c r="C65" s="841" t="s">
        <v>577</v>
      </c>
      <c r="D65" s="35">
        <v>55</v>
      </c>
    </row>
    <row r="66" spans="2:4" ht="24" customHeight="1" x14ac:dyDescent="0.25">
      <c r="B66" s="83"/>
      <c r="C66" s="841" t="s">
        <v>498</v>
      </c>
      <c r="D66" s="35">
        <v>56</v>
      </c>
    </row>
    <row r="67" spans="2:4" ht="24" customHeight="1" x14ac:dyDescent="0.25">
      <c r="C67" s="841" t="s">
        <v>500</v>
      </c>
      <c r="D67" s="35">
        <v>56</v>
      </c>
    </row>
    <row r="68" spans="2:4" ht="24" customHeight="1" x14ac:dyDescent="0.25">
      <c r="C68" s="841" t="s">
        <v>499</v>
      </c>
      <c r="D68" s="35">
        <v>57</v>
      </c>
    </row>
    <row r="69" spans="2:4" ht="24" customHeight="1" x14ac:dyDescent="0.25">
      <c r="C69" s="841" t="s">
        <v>502</v>
      </c>
      <c r="D69" s="35">
        <v>57</v>
      </c>
    </row>
    <row r="70" spans="2:4" ht="24" customHeight="1" x14ac:dyDescent="0.25">
      <c r="C70" s="841" t="s">
        <v>571</v>
      </c>
      <c r="D70" s="35">
        <v>58</v>
      </c>
    </row>
    <row r="71" spans="2:4" ht="24" customHeight="1" x14ac:dyDescent="0.25">
      <c r="B71" s="392"/>
      <c r="C71" s="843" t="s">
        <v>587</v>
      </c>
      <c r="D71" s="35">
        <v>58</v>
      </c>
    </row>
    <row r="72" spans="2:4" ht="24" customHeight="1" x14ac:dyDescent="0.25">
      <c r="B72" s="34" t="s">
        <v>178</v>
      </c>
      <c r="C72" s="123"/>
    </row>
    <row r="73" spans="2:4" ht="24" customHeight="1" x14ac:dyDescent="0.25">
      <c r="C73" s="841" t="s">
        <v>504</v>
      </c>
      <c r="D73" s="35">
        <v>59</v>
      </c>
    </row>
    <row r="74" spans="2:4" ht="24" customHeight="1" x14ac:dyDescent="0.25">
      <c r="C74" s="841" t="s">
        <v>505</v>
      </c>
      <c r="D74" s="35">
        <v>59</v>
      </c>
    </row>
    <row r="75" spans="2:4" ht="24" customHeight="1" x14ac:dyDescent="0.25">
      <c r="C75" s="841" t="s">
        <v>507</v>
      </c>
      <c r="D75" s="35">
        <v>60</v>
      </c>
    </row>
    <row r="76" spans="2:4" ht="24" customHeight="1" x14ac:dyDescent="0.25">
      <c r="C76" s="841" t="s">
        <v>508</v>
      </c>
      <c r="D76" s="35">
        <v>60</v>
      </c>
    </row>
    <row r="77" spans="2:4" ht="24" customHeight="1" x14ac:dyDescent="0.25">
      <c r="C77" s="841" t="s">
        <v>510</v>
      </c>
      <c r="D77" s="35">
        <v>61</v>
      </c>
    </row>
    <row r="78" spans="2:4" ht="24" customHeight="1" x14ac:dyDescent="0.25">
      <c r="C78" s="841" t="s">
        <v>511</v>
      </c>
      <c r="D78" s="35">
        <v>61</v>
      </c>
    </row>
    <row r="79" spans="2:4" ht="24" customHeight="1" x14ac:dyDescent="0.25">
      <c r="C79" s="841" t="s">
        <v>513</v>
      </c>
      <c r="D79" s="35">
        <v>62</v>
      </c>
    </row>
    <row r="80" spans="2:4" ht="24" customHeight="1" x14ac:dyDescent="0.25">
      <c r="C80" s="841" t="s">
        <v>514</v>
      </c>
      <c r="D80" s="35">
        <v>62</v>
      </c>
    </row>
    <row r="81" spans="2:3" ht="19.5" customHeight="1" x14ac:dyDescent="0.25">
      <c r="B81" s="906" t="s">
        <v>171</v>
      </c>
      <c r="C81" s="906"/>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ageMargins left="0.39370078740157483" right="0.39370078740157483" top="0.39370078740157483" bottom="0.39370078740157483" header="0" footer="0.39370078740157483"/>
  <pageSetup scale="75" fitToHeight="2" orientation="portrait" r:id="rId2"/>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70"/>
  <sheetViews>
    <sheetView showGridLines="0" view="pageBreakPreview" topLeftCell="B1" zoomScale="110" zoomScaleNormal="130" zoomScaleSheetLayoutView="110" workbookViewId="0">
      <selection activeCell="E20" sqref="E20"/>
    </sheetView>
  </sheetViews>
  <sheetFormatPr baseColWidth="10" defaultColWidth="11.44140625" defaultRowHeight="13.2" x14ac:dyDescent="0.25"/>
  <cols>
    <col min="1" max="1" width="8.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524</v>
      </c>
      <c r="H2" s="57" t="s">
        <v>191</v>
      </c>
    </row>
    <row r="3" spans="2:8" ht="8.1" customHeight="1" x14ac:dyDescent="0.25"/>
    <row r="4" spans="2:8" s="20" customFormat="1" ht="24.9" customHeight="1" thickBot="1" x14ac:dyDescent="0.3">
      <c r="B4" s="935" t="s">
        <v>120</v>
      </c>
      <c r="C4" s="776" t="s">
        <v>402</v>
      </c>
      <c r="D4" s="776" t="s">
        <v>130</v>
      </c>
      <c r="E4" s="776" t="s">
        <v>131</v>
      </c>
      <c r="F4" s="798" t="s">
        <v>132</v>
      </c>
    </row>
    <row r="5" spans="2:8" s="20" customFormat="1" ht="24.9" customHeight="1" x14ac:dyDescent="0.25">
      <c r="B5" s="972"/>
      <c r="C5" s="275" t="s">
        <v>129</v>
      </c>
      <c r="D5" s="275" t="s">
        <v>115</v>
      </c>
      <c r="E5" s="275" t="s">
        <v>115</v>
      </c>
      <c r="F5" s="799" t="s">
        <v>115</v>
      </c>
    </row>
    <row r="6" spans="2:8" s="20" customFormat="1" ht="3.75" customHeight="1" thickBot="1" x14ac:dyDescent="0.3">
      <c r="B6" s="786"/>
      <c r="C6" s="243"/>
      <c r="D6" s="243"/>
      <c r="E6" s="243"/>
      <c r="F6" s="243"/>
    </row>
    <row r="7" spans="2:8" s="20" customFormat="1" ht="2.25" customHeight="1" x14ac:dyDescent="0.25">
      <c r="B7" s="800"/>
      <c r="C7" s="78"/>
      <c r="D7" s="78"/>
      <c r="E7" s="78"/>
      <c r="F7" s="78"/>
    </row>
    <row r="8" spans="2:8" s="20" customFormat="1" ht="18" customHeight="1" x14ac:dyDescent="0.25">
      <c r="B8" s="727" t="s">
        <v>446</v>
      </c>
      <c r="C8" s="441">
        <v>6410.753847</v>
      </c>
      <c r="D8" s="441">
        <v>11971.845786999998</v>
      </c>
      <c r="E8" s="441">
        <v>2672.9442639999997</v>
      </c>
      <c r="F8" s="441">
        <v>7596.9429209999998</v>
      </c>
    </row>
    <row r="9" spans="2:8" s="20" customFormat="1" ht="18" customHeight="1" x14ac:dyDescent="0.25">
      <c r="B9" s="732" t="s">
        <v>0</v>
      </c>
      <c r="C9" s="442">
        <v>501.20760999999999</v>
      </c>
      <c r="D9" s="442">
        <v>1041.8116889999999</v>
      </c>
      <c r="E9" s="442">
        <v>119.41823200000002</v>
      </c>
      <c r="F9" s="442">
        <v>1825.80809</v>
      </c>
    </row>
    <row r="10" spans="2:8" s="20" customFormat="1" ht="18" customHeight="1" x14ac:dyDescent="0.25">
      <c r="B10" s="727" t="s">
        <v>1</v>
      </c>
      <c r="C10" s="441">
        <v>557.58017499999994</v>
      </c>
      <c r="D10" s="441">
        <v>1045.2957389999999</v>
      </c>
      <c r="E10" s="441">
        <v>143.192092</v>
      </c>
      <c r="F10" s="441">
        <v>198.70311199999998</v>
      </c>
    </row>
    <row r="11" spans="2:8" s="20" customFormat="1" ht="18" customHeight="1" x14ac:dyDescent="0.25">
      <c r="B11" s="732" t="s">
        <v>2</v>
      </c>
      <c r="C11" s="442">
        <v>627.2296</v>
      </c>
      <c r="D11" s="442">
        <v>965.82059700000002</v>
      </c>
      <c r="E11" s="442">
        <v>178.09524999999999</v>
      </c>
      <c r="F11" s="442">
        <v>405.03146400000003</v>
      </c>
    </row>
    <row r="12" spans="2:8" s="20" customFormat="1" ht="18" customHeight="1" x14ac:dyDescent="0.25">
      <c r="B12" s="727" t="s">
        <v>3</v>
      </c>
      <c r="C12" s="441">
        <v>562.18565199999989</v>
      </c>
      <c r="D12" s="441">
        <v>1692.847231</v>
      </c>
      <c r="E12" s="441">
        <v>136.73497</v>
      </c>
      <c r="F12" s="441">
        <v>695.71638399999995</v>
      </c>
    </row>
    <row r="13" spans="2:8" s="20" customFormat="1" ht="18" customHeight="1" x14ac:dyDescent="0.25">
      <c r="B13" s="732" t="s">
        <v>4</v>
      </c>
      <c r="C13" s="78">
        <v>531.24660000000006</v>
      </c>
      <c r="D13" s="78">
        <v>1916.51251</v>
      </c>
      <c r="E13" s="78">
        <v>231.75595000000001</v>
      </c>
      <c r="F13" s="78">
        <v>599.07732999999996</v>
      </c>
    </row>
    <row r="14" spans="2:8" s="20" customFormat="1" ht="18" customHeight="1" x14ac:dyDescent="0.25">
      <c r="B14" s="727" t="s">
        <v>5</v>
      </c>
      <c r="C14" s="441">
        <v>717.21715000000006</v>
      </c>
      <c r="D14" s="441">
        <v>532.95018099999993</v>
      </c>
      <c r="E14" s="441">
        <v>147.83608999999998</v>
      </c>
      <c r="F14" s="441">
        <v>795.82699100000002</v>
      </c>
    </row>
    <row r="15" spans="2:8" s="20" customFormat="1" ht="18" customHeight="1" x14ac:dyDescent="0.25">
      <c r="B15" s="732" t="s">
        <v>60</v>
      </c>
      <c r="C15" s="442">
        <v>572.95275000000004</v>
      </c>
      <c r="D15" s="442">
        <v>504.18939</v>
      </c>
      <c r="E15" s="442">
        <v>238.36500000000001</v>
      </c>
      <c r="F15" s="442">
        <v>484.67508000000004</v>
      </c>
    </row>
    <row r="16" spans="2:8" s="20" customFormat="1" ht="18" customHeight="1" x14ac:dyDescent="0.25">
      <c r="B16" s="727" t="s">
        <v>61</v>
      </c>
      <c r="C16" s="441">
        <v>293.48525000000001</v>
      </c>
      <c r="D16" s="441">
        <v>537.82015999999999</v>
      </c>
      <c r="E16" s="441">
        <v>196.64284000000001</v>
      </c>
      <c r="F16" s="441">
        <v>1240.9353000000001</v>
      </c>
    </row>
    <row r="17" spans="2:8" s="20" customFormat="1" ht="18" customHeight="1" x14ac:dyDescent="0.25">
      <c r="B17" s="732" t="s">
        <v>62</v>
      </c>
      <c r="C17" s="78">
        <v>496.55200000000002</v>
      </c>
      <c r="D17" s="78">
        <v>652.69439999999997</v>
      </c>
      <c r="E17" s="78">
        <v>173.28461999999999</v>
      </c>
      <c r="F17" s="78">
        <v>184.71148000000002</v>
      </c>
    </row>
    <row r="18" spans="2:8" s="20" customFormat="1" ht="18" customHeight="1" x14ac:dyDescent="0.25">
      <c r="B18" s="727" t="s">
        <v>63</v>
      </c>
      <c r="C18" s="441">
        <v>593.89803000000006</v>
      </c>
      <c r="D18" s="441">
        <v>993.99205999999992</v>
      </c>
      <c r="E18" s="441">
        <v>231.60661999999999</v>
      </c>
      <c r="F18" s="441">
        <v>373.06128000000001</v>
      </c>
    </row>
    <row r="19" spans="2:8" s="20" customFormat="1" ht="18" customHeight="1" x14ac:dyDescent="0.25">
      <c r="B19" s="732" t="s">
        <v>64</v>
      </c>
      <c r="C19" s="442">
        <v>435.29500999999999</v>
      </c>
      <c r="D19" s="442">
        <v>949.9751</v>
      </c>
      <c r="E19" s="442">
        <v>594.63619999999992</v>
      </c>
      <c r="F19" s="442">
        <v>431.94682</v>
      </c>
    </row>
    <row r="20" spans="2:8" s="20" customFormat="1" ht="18" customHeight="1" x14ac:dyDescent="0.25">
      <c r="B20" s="727" t="s">
        <v>65</v>
      </c>
      <c r="C20" s="441">
        <v>521.90402000000006</v>
      </c>
      <c r="D20" s="441">
        <v>1137.9367299999999</v>
      </c>
      <c r="E20" s="441">
        <v>281.37640000000005</v>
      </c>
      <c r="F20" s="441">
        <v>361.44959</v>
      </c>
    </row>
    <row r="21" spans="2:8" s="20" customFormat="1" ht="18" customHeight="1" x14ac:dyDescent="0.25">
      <c r="B21" s="732">
        <v>2014</v>
      </c>
      <c r="C21" s="78">
        <v>6608.51134</v>
      </c>
      <c r="D21" s="78">
        <v>6723.1755710000007</v>
      </c>
      <c r="E21" s="78">
        <v>1918.2287839999999</v>
      </c>
      <c r="F21" s="78">
        <v>11253.442905</v>
      </c>
    </row>
    <row r="22" spans="2:8" s="20" customFormat="1" ht="18" customHeight="1" x14ac:dyDescent="0.25">
      <c r="B22" s="727" t="s">
        <v>0</v>
      </c>
      <c r="C22" s="441">
        <v>412.56600000000003</v>
      </c>
      <c r="D22" s="441">
        <v>272.44757800000002</v>
      </c>
      <c r="E22" s="441">
        <v>132.18790799999999</v>
      </c>
      <c r="F22" s="441">
        <v>473.44979100000006</v>
      </c>
    </row>
    <row r="23" spans="2:8" s="20" customFormat="1" ht="18" customHeight="1" x14ac:dyDescent="0.25">
      <c r="B23" s="732" t="s">
        <v>1</v>
      </c>
      <c r="C23" s="442">
        <v>347.84399999999999</v>
      </c>
      <c r="D23" s="442">
        <v>456.27899699999995</v>
      </c>
      <c r="E23" s="442">
        <v>123.12942000000001</v>
      </c>
      <c r="F23" s="442">
        <v>193.31065599999999</v>
      </c>
    </row>
    <row r="24" spans="2:8" s="20" customFormat="1" ht="18" customHeight="1" x14ac:dyDescent="0.25">
      <c r="B24" s="727" t="s">
        <v>2</v>
      </c>
      <c r="C24" s="441">
        <v>696.92399999999998</v>
      </c>
      <c r="D24" s="441">
        <v>331.13077900000002</v>
      </c>
      <c r="E24" s="441">
        <v>171.30491000000001</v>
      </c>
      <c r="F24" s="441">
        <v>152.36790300000001</v>
      </c>
    </row>
    <row r="25" spans="2:8" s="20" customFormat="1" ht="18" customHeight="1" x14ac:dyDescent="0.25">
      <c r="B25" s="732" t="s">
        <v>3</v>
      </c>
      <c r="C25" s="442">
        <v>655.82400000000007</v>
      </c>
      <c r="D25" s="442">
        <v>768.64271200000007</v>
      </c>
      <c r="E25" s="442">
        <v>179.23273999999998</v>
      </c>
      <c r="F25" s="442">
        <v>662.25379900000007</v>
      </c>
    </row>
    <row r="26" spans="2:8" s="20" customFormat="1" ht="18" customHeight="1" x14ac:dyDescent="0.25">
      <c r="B26" s="727" t="s">
        <v>4</v>
      </c>
      <c r="C26" s="441">
        <v>637.14599999999996</v>
      </c>
      <c r="D26" s="441">
        <v>814.15331000000003</v>
      </c>
      <c r="E26" s="441">
        <v>223.00447</v>
      </c>
      <c r="F26" s="441">
        <v>477.43772199999995</v>
      </c>
    </row>
    <row r="27" spans="2:8" s="20" customFormat="1" ht="18" customHeight="1" x14ac:dyDescent="0.25">
      <c r="B27" s="732" t="s">
        <v>5</v>
      </c>
      <c r="C27" s="78">
        <v>717.76184000000001</v>
      </c>
      <c r="D27" s="78">
        <v>394.77648400000004</v>
      </c>
      <c r="E27" s="78">
        <v>100.84739999999999</v>
      </c>
      <c r="F27" s="78">
        <v>1532.2713259999998</v>
      </c>
    </row>
    <row r="28" spans="2:8" s="20" customFormat="1" ht="18" customHeight="1" x14ac:dyDescent="0.25">
      <c r="B28" s="727" t="s">
        <v>60</v>
      </c>
      <c r="C28" s="441">
        <v>677.95600000000002</v>
      </c>
      <c r="D28" s="441">
        <v>457.46078399999999</v>
      </c>
      <c r="E28" s="441">
        <v>156.70129399999999</v>
      </c>
      <c r="F28" s="441">
        <v>1126.708936</v>
      </c>
    </row>
    <row r="29" spans="2:8" s="20" customFormat="1" ht="18" customHeight="1" x14ac:dyDescent="0.25">
      <c r="B29" s="732" t="s">
        <v>61</v>
      </c>
      <c r="C29" s="442">
        <v>337.87799999999999</v>
      </c>
      <c r="D29" s="442">
        <v>524.23359900000003</v>
      </c>
      <c r="E29" s="442">
        <v>197.495544</v>
      </c>
      <c r="F29" s="442">
        <v>897.89434800000004</v>
      </c>
    </row>
    <row r="30" spans="2:8" s="20" customFormat="1" ht="18" customHeight="1" x14ac:dyDescent="0.25">
      <c r="B30" s="727" t="s">
        <v>62</v>
      </c>
      <c r="C30" s="441">
        <v>599.71749999999997</v>
      </c>
      <c r="D30" s="441">
        <v>476.90613500000001</v>
      </c>
      <c r="E30" s="441">
        <v>92.935550000000006</v>
      </c>
      <c r="F30" s="441">
        <v>1825.3043439999999</v>
      </c>
    </row>
    <row r="31" spans="2:8" s="20" customFormat="1" ht="18" customHeight="1" x14ac:dyDescent="0.25">
      <c r="B31" s="732" t="s">
        <v>63</v>
      </c>
      <c r="C31" s="442">
        <v>463.03200000000004</v>
      </c>
      <c r="D31" s="442">
        <v>646.31779500000016</v>
      </c>
      <c r="E31" s="442">
        <v>195.15525000000002</v>
      </c>
      <c r="F31" s="442">
        <v>1685.4212970000001</v>
      </c>
    </row>
    <row r="32" spans="2:8" s="20" customFormat="1" ht="18" customHeight="1" x14ac:dyDescent="0.25">
      <c r="B32" s="727" t="s">
        <v>64</v>
      </c>
      <c r="C32" s="441">
        <v>470.15100000000001</v>
      </c>
      <c r="D32" s="441">
        <v>898.79872999999998</v>
      </c>
      <c r="E32" s="441">
        <v>143.693018</v>
      </c>
      <c r="F32" s="441">
        <v>1177.3744569999999</v>
      </c>
      <c r="H32" s="39"/>
    </row>
    <row r="33" spans="2:8" s="20" customFormat="1" ht="18" customHeight="1" x14ac:dyDescent="0.25">
      <c r="B33" s="732" t="s">
        <v>65</v>
      </c>
      <c r="C33" s="78">
        <v>591.71100000000001</v>
      </c>
      <c r="D33" s="78">
        <v>682.02866799999993</v>
      </c>
      <c r="E33" s="78">
        <v>202.54128</v>
      </c>
      <c r="F33" s="78">
        <v>1049.648326</v>
      </c>
    </row>
    <row r="34" spans="2:8" s="20" customFormat="1" ht="18" customHeight="1" x14ac:dyDescent="0.25">
      <c r="B34" s="727">
        <v>2013</v>
      </c>
      <c r="C34" s="441">
        <v>6474.6222700000008</v>
      </c>
      <c r="D34" s="441">
        <v>4266.6435670000001</v>
      </c>
      <c r="E34" s="441">
        <v>1972.2678859999999</v>
      </c>
      <c r="F34" s="441">
        <v>12126.523754000002</v>
      </c>
      <c r="H34" s="39"/>
    </row>
    <row r="35" spans="2:8" s="20" customFormat="1" ht="18" customHeight="1" x14ac:dyDescent="0.25">
      <c r="B35" s="732" t="s">
        <v>0</v>
      </c>
      <c r="C35" s="442">
        <v>553.36665000000005</v>
      </c>
      <c r="D35" s="442">
        <v>206.36633699999999</v>
      </c>
      <c r="E35" s="442">
        <v>170.77015999999998</v>
      </c>
      <c r="F35" s="442">
        <v>375.27313099999998</v>
      </c>
    </row>
    <row r="36" spans="2:8" s="20" customFormat="1" ht="18" customHeight="1" x14ac:dyDescent="0.25">
      <c r="B36" s="727" t="s">
        <v>1</v>
      </c>
      <c r="C36" s="441">
        <v>308.52600000000001</v>
      </c>
      <c r="D36" s="441">
        <v>268.63726000000003</v>
      </c>
      <c r="E36" s="441">
        <v>112.06780000000001</v>
      </c>
      <c r="F36" s="441">
        <v>345.96531199999998</v>
      </c>
    </row>
    <row r="37" spans="2:8" s="20" customFormat="1" ht="18" customHeight="1" x14ac:dyDescent="0.25">
      <c r="B37" s="732" t="s">
        <v>2</v>
      </c>
      <c r="C37" s="442">
        <v>487.84299999999996</v>
      </c>
      <c r="D37" s="442">
        <v>614.8537</v>
      </c>
      <c r="E37" s="442">
        <v>172.21940000000001</v>
      </c>
      <c r="F37" s="442">
        <v>911.28274599999997</v>
      </c>
    </row>
    <row r="38" spans="2:8" s="20" customFormat="1" ht="18" customHeight="1" x14ac:dyDescent="0.25">
      <c r="B38" s="727" t="s">
        <v>3</v>
      </c>
      <c r="C38" s="441">
        <v>616.15311999999994</v>
      </c>
      <c r="D38" s="441">
        <v>420.32369999999997</v>
      </c>
      <c r="E38" s="441">
        <v>133.1919</v>
      </c>
      <c r="F38" s="441">
        <v>970.91765300000009</v>
      </c>
    </row>
    <row r="39" spans="2:8" s="20" customFormat="1" ht="18" customHeight="1" x14ac:dyDescent="0.25">
      <c r="B39" s="732" t="s">
        <v>4</v>
      </c>
      <c r="C39" s="442">
        <v>461.57650000000001</v>
      </c>
      <c r="D39" s="442">
        <v>415.46267</v>
      </c>
      <c r="E39" s="442">
        <v>148.32645799999997</v>
      </c>
      <c r="F39" s="442">
        <v>881.44984599999998</v>
      </c>
    </row>
    <row r="40" spans="2:8" s="20" customFormat="1" ht="18" customHeight="1" x14ac:dyDescent="0.25">
      <c r="B40" s="727" t="s">
        <v>5</v>
      </c>
      <c r="C40" s="441">
        <v>474.86</v>
      </c>
      <c r="D40" s="441">
        <v>509.317476</v>
      </c>
      <c r="E40" s="441">
        <v>217.92314999999999</v>
      </c>
      <c r="F40" s="441">
        <v>1458.9853580000001</v>
      </c>
    </row>
    <row r="41" spans="2:8" s="20" customFormat="1" ht="18" customHeight="1" x14ac:dyDescent="0.25">
      <c r="B41" s="732" t="s">
        <v>60</v>
      </c>
      <c r="C41" s="442">
        <v>570.88599999999997</v>
      </c>
      <c r="D41" s="442">
        <v>341.05319200000002</v>
      </c>
      <c r="E41" s="442">
        <v>160.40669</v>
      </c>
      <c r="F41" s="442">
        <v>1256.6753979999999</v>
      </c>
    </row>
    <row r="42" spans="2:8" s="20" customFormat="1" ht="18" customHeight="1" x14ac:dyDescent="0.25">
      <c r="B42" s="727" t="s">
        <v>61</v>
      </c>
      <c r="C42" s="441">
        <v>546.23050000000001</v>
      </c>
      <c r="D42" s="441">
        <v>317.46365899999995</v>
      </c>
      <c r="E42" s="441">
        <v>252.57258999999999</v>
      </c>
      <c r="F42" s="441">
        <v>1996.7331140000001</v>
      </c>
    </row>
    <row r="43" spans="2:8" s="20" customFormat="1" ht="18" customHeight="1" x14ac:dyDescent="0.25">
      <c r="B43" s="732" t="s">
        <v>62</v>
      </c>
      <c r="C43" s="78">
        <v>680.46499999999992</v>
      </c>
      <c r="D43" s="78">
        <v>312.79599900000005</v>
      </c>
      <c r="E43" s="78">
        <v>198.31621699999999</v>
      </c>
      <c r="F43" s="78">
        <v>2240.8172370000002</v>
      </c>
    </row>
    <row r="44" spans="2:8" s="20" customFormat="1" ht="18" customHeight="1" x14ac:dyDescent="0.25">
      <c r="B44" s="727" t="s">
        <v>63</v>
      </c>
      <c r="C44" s="441">
        <v>586.83550000000002</v>
      </c>
      <c r="D44" s="441">
        <v>364.20015700000005</v>
      </c>
      <c r="E44" s="441">
        <v>100.13473999999999</v>
      </c>
      <c r="F44" s="441">
        <v>692.24277800000004</v>
      </c>
    </row>
    <row r="45" spans="2:8" s="20" customFormat="1" ht="18" customHeight="1" x14ac:dyDescent="0.25">
      <c r="B45" s="732" t="s">
        <v>64</v>
      </c>
      <c r="C45" s="442">
        <v>833.89300000000003</v>
      </c>
      <c r="D45" s="442">
        <v>262.61384700000002</v>
      </c>
      <c r="E45" s="442">
        <v>101.25663299999999</v>
      </c>
      <c r="F45" s="442">
        <v>623.72711200000003</v>
      </c>
    </row>
    <row r="46" spans="2:8" s="20" customFormat="1" ht="18" customHeight="1" x14ac:dyDescent="0.25">
      <c r="B46" s="727" t="s">
        <v>65</v>
      </c>
      <c r="C46" s="441">
        <v>353.98699999999997</v>
      </c>
      <c r="D46" s="441">
        <v>233.55557000000002</v>
      </c>
      <c r="E46" s="441">
        <v>205.08214800000002</v>
      </c>
      <c r="F46" s="441">
        <v>372.454069</v>
      </c>
    </row>
    <row r="47" spans="2:8" s="20" customFormat="1" ht="18" customHeight="1" x14ac:dyDescent="0.25">
      <c r="B47" s="732">
        <v>2012</v>
      </c>
      <c r="C47" s="442">
        <v>9752.1972120000009</v>
      </c>
      <c r="D47" s="442">
        <v>3139.7443630000002</v>
      </c>
      <c r="E47" s="442">
        <v>2165.9588030000004</v>
      </c>
      <c r="F47" s="442">
        <v>8767.3997930000023</v>
      </c>
    </row>
    <row r="48" spans="2:8" s="20" customFormat="1" ht="18" customHeight="1" x14ac:dyDescent="0.25">
      <c r="B48" s="727" t="s">
        <v>0</v>
      </c>
      <c r="C48" s="441">
        <v>931.38599999999997</v>
      </c>
      <c r="D48" s="441">
        <v>225.26139999999998</v>
      </c>
      <c r="E48" s="441">
        <v>201.96687400000002</v>
      </c>
      <c r="F48" s="441">
        <v>25.66114</v>
      </c>
    </row>
    <row r="49" spans="2:7" s="20" customFormat="1" ht="18" customHeight="1" x14ac:dyDescent="0.25">
      <c r="B49" s="732" t="s">
        <v>1</v>
      </c>
      <c r="C49" s="442">
        <v>975.93999999999994</v>
      </c>
      <c r="D49" s="442">
        <v>169.02493799999999</v>
      </c>
      <c r="E49" s="442">
        <v>186.60758600000003</v>
      </c>
      <c r="F49" s="442">
        <v>733.91828799999996</v>
      </c>
    </row>
    <row r="50" spans="2:7" s="20" customFormat="1" ht="18" customHeight="1" x14ac:dyDescent="0.25">
      <c r="B50" s="727" t="s">
        <v>2</v>
      </c>
      <c r="C50" s="441">
        <v>1063.864</v>
      </c>
      <c r="D50" s="441">
        <v>604.37640399999998</v>
      </c>
      <c r="E50" s="441">
        <v>116.66051699999998</v>
      </c>
      <c r="F50" s="441">
        <v>694.44633499999998</v>
      </c>
    </row>
    <row r="51" spans="2:7" s="20" customFormat="1" ht="18" customHeight="1" x14ac:dyDescent="0.25">
      <c r="B51" s="732" t="s">
        <v>3</v>
      </c>
      <c r="C51" s="442">
        <v>793.06700000000001</v>
      </c>
      <c r="D51" s="442">
        <v>393.10201899999998</v>
      </c>
      <c r="E51" s="442">
        <v>150.67275799999999</v>
      </c>
      <c r="F51" s="442">
        <v>1137.6700579999999</v>
      </c>
    </row>
    <row r="52" spans="2:7" s="20" customFormat="1" ht="18" customHeight="1" x14ac:dyDescent="0.25">
      <c r="B52" s="727" t="s">
        <v>4</v>
      </c>
      <c r="C52" s="441">
        <v>604.65899999999999</v>
      </c>
      <c r="D52" s="441">
        <v>419.01176600000002</v>
      </c>
      <c r="E52" s="441">
        <v>223.808638</v>
      </c>
      <c r="F52" s="441">
        <v>394.32954800000005</v>
      </c>
    </row>
    <row r="53" spans="2:7" s="20" customFormat="1" ht="18" customHeight="1" x14ac:dyDescent="0.25">
      <c r="B53" s="732" t="s">
        <v>5</v>
      </c>
      <c r="C53" s="78">
        <v>1398.6393999999998</v>
      </c>
      <c r="D53" s="78">
        <v>257.42902700000002</v>
      </c>
      <c r="E53" s="78">
        <v>198.57814000000002</v>
      </c>
      <c r="F53" s="78">
        <v>800.23535700000002</v>
      </c>
    </row>
    <row r="54" spans="2:7" s="20" customFormat="1" ht="18" customHeight="1" x14ac:dyDescent="0.25">
      <c r="B54" s="727" t="s">
        <v>60</v>
      </c>
      <c r="C54" s="441">
        <v>1225.538</v>
      </c>
      <c r="D54" s="441">
        <v>181.85366599999998</v>
      </c>
      <c r="E54" s="441">
        <v>172.91649999999998</v>
      </c>
      <c r="F54" s="441">
        <v>656.89260000000002</v>
      </c>
    </row>
    <row r="55" spans="2:7" s="20" customFormat="1" ht="18" customHeight="1" x14ac:dyDescent="0.25">
      <c r="B55" s="732" t="s">
        <v>61</v>
      </c>
      <c r="C55" s="442">
        <v>568.98749999999995</v>
      </c>
      <c r="D55" s="442">
        <v>220.367726</v>
      </c>
      <c r="E55" s="442">
        <v>299.75651000000005</v>
      </c>
      <c r="F55" s="442">
        <v>830.02529400000003</v>
      </c>
    </row>
    <row r="56" spans="2:7" s="20" customFormat="1" ht="18" customHeight="1" x14ac:dyDescent="0.25">
      <c r="B56" s="727" t="s">
        <v>62</v>
      </c>
      <c r="C56" s="441">
        <v>363.43370000000004</v>
      </c>
      <c r="D56" s="441">
        <v>136.96278700000002</v>
      </c>
      <c r="E56" s="441">
        <v>128.78484</v>
      </c>
      <c r="F56" s="441">
        <v>1221.815499</v>
      </c>
    </row>
    <row r="57" spans="2:7" s="20" customFormat="1" ht="18" customHeight="1" x14ac:dyDescent="0.25">
      <c r="B57" s="732" t="s">
        <v>63</v>
      </c>
      <c r="C57" s="442">
        <v>675.3075</v>
      </c>
      <c r="D57" s="442">
        <v>206.08798000000002</v>
      </c>
      <c r="E57" s="442">
        <v>136.68880000000001</v>
      </c>
      <c r="F57" s="442">
        <v>1123.5956819999999</v>
      </c>
    </row>
    <row r="58" spans="2:7" s="20" customFormat="1" ht="18" customHeight="1" x14ac:dyDescent="0.25">
      <c r="B58" s="727" t="s">
        <v>64</v>
      </c>
      <c r="C58" s="441">
        <v>601.35711199999992</v>
      </c>
      <c r="D58" s="441">
        <v>118.22299699999999</v>
      </c>
      <c r="E58" s="441">
        <v>166.95620000000002</v>
      </c>
      <c r="F58" s="441">
        <v>848.20676700000001</v>
      </c>
    </row>
    <row r="59" spans="2:7" s="20" customFormat="1" ht="18" customHeight="1" x14ac:dyDescent="0.25">
      <c r="B59" s="732" t="s">
        <v>65</v>
      </c>
      <c r="C59" s="442">
        <v>550.01800000000003</v>
      </c>
      <c r="D59" s="442">
        <v>208.04365300000001</v>
      </c>
      <c r="E59" s="442">
        <v>182.56144</v>
      </c>
      <c r="F59" s="442">
        <v>300.60322500000001</v>
      </c>
    </row>
    <row r="60" spans="2:7" s="20" customFormat="1" ht="18" customHeight="1" x14ac:dyDescent="0.25">
      <c r="B60" s="727">
        <v>2011</v>
      </c>
      <c r="C60" s="441">
        <v>7238.1410619999997</v>
      </c>
      <c r="D60" s="441">
        <v>5511.9131310000002</v>
      </c>
      <c r="E60" s="441">
        <v>1705.0377309999999</v>
      </c>
      <c r="F60" s="441">
        <v>677.92613000000006</v>
      </c>
    </row>
    <row r="61" spans="2:7" s="20" customFormat="1" ht="18" customHeight="1" x14ac:dyDescent="0.25">
      <c r="B61" s="732">
        <v>2010</v>
      </c>
      <c r="C61" s="442">
        <v>5714.4723500000009</v>
      </c>
      <c r="D61" s="442">
        <v>6174.3331150000013</v>
      </c>
      <c r="E61" s="442">
        <v>1222.542884</v>
      </c>
      <c r="F61" s="442">
        <v>25841.919194999999</v>
      </c>
    </row>
    <row r="62" spans="2:7" s="20" customFormat="1" ht="18" customHeight="1" x14ac:dyDescent="0.25">
      <c r="B62" s="727">
        <v>2009</v>
      </c>
      <c r="C62" s="441">
        <v>2410.9751500000002</v>
      </c>
      <c r="D62" s="441">
        <v>4650.0886539999992</v>
      </c>
      <c r="E62" s="441">
        <v>646.36258300000009</v>
      </c>
      <c r="F62" s="441">
        <v>8285.9395220000006</v>
      </c>
    </row>
    <row r="63" spans="2:7" s="20" customFormat="1" ht="6.75" customHeight="1" thickBot="1" x14ac:dyDescent="0.3">
      <c r="B63" s="801"/>
      <c r="C63" s="802"/>
      <c r="D63" s="802"/>
      <c r="E63" s="802"/>
      <c r="F63" s="802"/>
    </row>
    <row r="64" spans="2:7" ht="23.25" customHeight="1" x14ac:dyDescent="0.25">
      <c r="B64" s="803" t="s">
        <v>562</v>
      </c>
      <c r="G64" s="19"/>
    </row>
    <row r="65" spans="2:7" ht="28.5" customHeight="1" x14ac:dyDescent="0.25">
      <c r="B65" s="973" t="s">
        <v>397</v>
      </c>
      <c r="C65" s="973"/>
      <c r="D65" s="973"/>
      <c r="E65" s="973"/>
      <c r="F65" s="973"/>
      <c r="G65" s="19"/>
    </row>
    <row r="66" spans="2:7" ht="24.75" customHeight="1" x14ac:dyDescent="0.25">
      <c r="B66" s="973" t="s">
        <v>394</v>
      </c>
      <c r="C66" s="973"/>
      <c r="D66" s="973"/>
      <c r="E66" s="973"/>
      <c r="F66" s="973"/>
      <c r="G66" s="19"/>
    </row>
    <row r="67" spans="2:7" ht="14.25" customHeight="1" x14ac:dyDescent="0.25">
      <c r="B67" s="804" t="s">
        <v>395</v>
      </c>
      <c r="C67" s="19"/>
      <c r="D67" s="19"/>
      <c r="E67" s="19"/>
      <c r="F67" s="19"/>
      <c r="G67" s="19"/>
    </row>
    <row r="68" spans="2:7" ht="18.75" customHeight="1" x14ac:dyDescent="0.25">
      <c r="B68" s="804" t="s">
        <v>396</v>
      </c>
      <c r="C68" s="19"/>
      <c r="D68" s="19"/>
      <c r="E68" s="19"/>
      <c r="F68" s="19"/>
      <c r="G68" s="19"/>
    </row>
    <row r="69" spans="2:7" ht="16.5" customHeight="1" x14ac:dyDescent="0.25">
      <c r="B69" s="805" t="s">
        <v>358</v>
      </c>
      <c r="C69" s="19"/>
      <c r="D69" s="19"/>
      <c r="E69" s="19"/>
      <c r="F69" s="19"/>
      <c r="G69" s="19"/>
    </row>
    <row r="70" spans="2:7" x14ac:dyDescent="0.25">
      <c r="G70" s="16"/>
    </row>
  </sheetData>
  <mergeCells count="3">
    <mergeCell ref="B4:B5"/>
    <mergeCell ref="B65:F65"/>
    <mergeCell ref="B66:F66"/>
  </mergeCells>
  <hyperlinks>
    <hyperlink ref="H2" location="contenido!A45" display="Volver al índice"/>
  </hyperlinks>
  <pageMargins left="0.39370078740157483" right="0.39370078740157483" top="0.39370078740157483" bottom="0.39370078740157483" header="0" footer="0.19685039370078741"/>
  <pageSetup scale="59"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I78"/>
  <sheetViews>
    <sheetView showGridLines="0" view="pageBreakPreview" zoomScale="110" zoomScaleNormal="100" zoomScaleSheetLayoutView="110" workbookViewId="0">
      <selection activeCell="E20" sqref="E20"/>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13.5546875" style="7" customWidth="1"/>
    <col min="8" max="8" width="6.88671875" style="7" customWidth="1"/>
    <col min="9" max="16384" width="11.44140625" style="7"/>
  </cols>
  <sheetData>
    <row r="1" spans="2:9" x14ac:dyDescent="0.25">
      <c r="D1" s="11"/>
    </row>
    <row r="2" spans="2:9" ht="15.6" x14ac:dyDescent="0.3">
      <c r="B2" s="99" t="s">
        <v>535</v>
      </c>
      <c r="I2" s="57" t="s">
        <v>191</v>
      </c>
    </row>
    <row r="3" spans="2:9" ht="15" x14ac:dyDescent="0.25">
      <c r="B3" s="449" t="s">
        <v>263</v>
      </c>
    </row>
    <row r="4" spans="2:9" ht="8.1" customHeight="1" x14ac:dyDescent="0.25"/>
    <row r="5" spans="2:9" s="20" customFormat="1" ht="24.75" customHeight="1" x14ac:dyDescent="0.25">
      <c r="B5" s="598" t="s">
        <v>120</v>
      </c>
      <c r="C5" s="275" t="s">
        <v>402</v>
      </c>
      <c r="D5" s="275" t="s">
        <v>130</v>
      </c>
      <c r="E5" s="275" t="s">
        <v>131</v>
      </c>
      <c r="F5" s="799" t="s">
        <v>132</v>
      </c>
    </row>
    <row r="6" spans="2:9" s="20" customFormat="1" ht="7.5" customHeight="1" thickBot="1" x14ac:dyDescent="0.3">
      <c r="B6" s="243"/>
      <c r="C6" s="243"/>
      <c r="D6" s="243"/>
      <c r="E6" s="243"/>
      <c r="F6" s="243"/>
    </row>
    <row r="7" spans="2:9" s="20" customFormat="1" ht="6" customHeight="1" x14ac:dyDescent="0.25">
      <c r="B7" s="151"/>
      <c r="C7" s="151"/>
      <c r="D7" s="151"/>
      <c r="E7" s="151"/>
      <c r="F7" s="151"/>
    </row>
    <row r="8" spans="2:9" s="20" customFormat="1" ht="18" customHeight="1" x14ac:dyDescent="0.25">
      <c r="B8" s="727" t="s">
        <v>446</v>
      </c>
      <c r="C8" s="807">
        <v>3922.5407600000003</v>
      </c>
      <c r="D8" s="807">
        <v>47240.878969999998</v>
      </c>
      <c r="E8" s="807">
        <v>2079.71695</v>
      </c>
      <c r="F8" s="807">
        <v>12386.32775</v>
      </c>
    </row>
    <row r="9" spans="2:9" s="20" customFormat="1" ht="18" customHeight="1" x14ac:dyDescent="0.25">
      <c r="B9" s="732" t="s">
        <v>0</v>
      </c>
      <c r="C9" s="808">
        <v>333.44843000000003</v>
      </c>
      <c r="D9" s="808">
        <v>3877.3776399999997</v>
      </c>
      <c r="E9" s="808">
        <v>122.64492000000001</v>
      </c>
      <c r="F9" s="808">
        <v>3310.6061600000003</v>
      </c>
    </row>
    <row r="10" spans="2:9" s="20" customFormat="1" ht="18" customHeight="1" x14ac:dyDescent="0.25">
      <c r="B10" s="727" t="s">
        <v>1</v>
      </c>
      <c r="C10" s="807">
        <v>342.02440999999999</v>
      </c>
      <c r="D10" s="807">
        <v>3979.7474899999997</v>
      </c>
      <c r="E10" s="807">
        <v>105.25214</v>
      </c>
      <c r="F10" s="807">
        <v>271.23705999999999</v>
      </c>
    </row>
    <row r="11" spans="2:9" s="20" customFormat="1" ht="18" customHeight="1" x14ac:dyDescent="0.25">
      <c r="B11" s="732" t="s">
        <v>2</v>
      </c>
      <c r="C11" s="808">
        <v>379.98770999999994</v>
      </c>
      <c r="D11" s="808">
        <v>4567.8728499999997</v>
      </c>
      <c r="E11" s="808">
        <v>137.17932999999999</v>
      </c>
      <c r="F11" s="808">
        <v>670.18053999999995</v>
      </c>
    </row>
    <row r="12" spans="2:9" s="20" customFormat="1" ht="18" customHeight="1" x14ac:dyDescent="0.25">
      <c r="B12" s="727" t="s">
        <v>3</v>
      </c>
      <c r="C12" s="807">
        <v>334.42991000000001</v>
      </c>
      <c r="D12" s="807">
        <v>6277.1703600000001</v>
      </c>
      <c r="E12" s="807">
        <v>117.55117999999999</v>
      </c>
      <c r="F12" s="807">
        <v>1197.4239400000001</v>
      </c>
    </row>
    <row r="13" spans="2:9" s="20" customFormat="1" ht="18" customHeight="1" x14ac:dyDescent="0.25">
      <c r="B13" s="732" t="s">
        <v>4</v>
      </c>
      <c r="C13" s="808">
        <v>295.56039999999996</v>
      </c>
      <c r="D13" s="808">
        <v>7354.6292400000002</v>
      </c>
      <c r="E13" s="808">
        <v>144.69545000000002</v>
      </c>
      <c r="F13" s="808">
        <v>1054.0749099999998</v>
      </c>
    </row>
    <row r="14" spans="2:9" s="20" customFormat="1" ht="18" customHeight="1" x14ac:dyDescent="0.25">
      <c r="B14" s="727" t="s">
        <v>5</v>
      </c>
      <c r="C14" s="807">
        <v>413.80180000000007</v>
      </c>
      <c r="D14" s="807">
        <v>2348.6837299999997</v>
      </c>
      <c r="E14" s="807">
        <v>154.83435</v>
      </c>
      <c r="F14" s="807">
        <v>1402.4559600000002</v>
      </c>
    </row>
    <row r="15" spans="2:9" s="20" customFormat="1" ht="18" customHeight="1" x14ac:dyDescent="0.25">
      <c r="B15" s="732" t="s">
        <v>60</v>
      </c>
      <c r="C15" s="808">
        <v>344.84617000000003</v>
      </c>
      <c r="D15" s="808">
        <v>2426.2527500000001</v>
      </c>
      <c r="E15" s="808">
        <v>178.23217</v>
      </c>
      <c r="F15" s="808">
        <v>851.08501000000001</v>
      </c>
    </row>
    <row r="16" spans="2:9" s="20" customFormat="1" ht="18" customHeight="1" x14ac:dyDescent="0.25">
      <c r="B16" s="727" t="s">
        <v>61</v>
      </c>
      <c r="C16" s="807">
        <v>156.12696000000003</v>
      </c>
      <c r="D16" s="807">
        <v>2674.7342399999998</v>
      </c>
      <c r="E16" s="807">
        <v>119.96872</v>
      </c>
      <c r="F16" s="807">
        <v>1341.8221500000002</v>
      </c>
    </row>
    <row r="17" spans="2:6" s="20" customFormat="1" ht="18" customHeight="1" x14ac:dyDescent="0.25">
      <c r="B17" s="732" t="s">
        <v>62</v>
      </c>
      <c r="C17" s="808">
        <v>285.88351</v>
      </c>
      <c r="D17" s="808">
        <v>2678.1089700000002</v>
      </c>
      <c r="E17" s="808">
        <v>122.41914999999999</v>
      </c>
      <c r="F17" s="808">
        <v>262.70628000000005</v>
      </c>
    </row>
    <row r="18" spans="2:6" s="20" customFormat="1" ht="18" customHeight="1" x14ac:dyDescent="0.25">
      <c r="B18" s="727" t="s">
        <v>63</v>
      </c>
      <c r="C18" s="807">
        <v>445.04457000000002</v>
      </c>
      <c r="D18" s="807">
        <v>3840.3311100000001</v>
      </c>
      <c r="E18" s="807">
        <v>164.52804999999998</v>
      </c>
      <c r="F18" s="807">
        <v>565.47097999999994</v>
      </c>
    </row>
    <row r="19" spans="2:6" s="20" customFormat="1" ht="18" customHeight="1" x14ac:dyDescent="0.25">
      <c r="B19" s="732" t="s">
        <v>64</v>
      </c>
      <c r="C19" s="808">
        <v>244.31561000000002</v>
      </c>
      <c r="D19" s="808">
        <v>3207.2446</v>
      </c>
      <c r="E19" s="808">
        <v>629.63756999999998</v>
      </c>
      <c r="F19" s="808">
        <v>680.81146999999999</v>
      </c>
    </row>
    <row r="20" spans="2:6" s="20" customFormat="1" ht="18" customHeight="1" x14ac:dyDescent="0.25">
      <c r="B20" s="727" t="s">
        <v>65</v>
      </c>
      <c r="C20" s="807">
        <v>347.07127999999994</v>
      </c>
      <c r="D20" s="807">
        <v>4008.7259900000004</v>
      </c>
      <c r="E20" s="807">
        <v>82.773920000000004</v>
      </c>
      <c r="F20" s="807">
        <v>778.45329000000004</v>
      </c>
    </row>
    <row r="21" spans="2:6" s="20" customFormat="1" ht="18" customHeight="1" x14ac:dyDescent="0.25">
      <c r="B21" s="732">
        <v>2014</v>
      </c>
      <c r="C21" s="808">
        <v>5154.1591700000008</v>
      </c>
      <c r="D21" s="808">
        <v>35840.479579999999</v>
      </c>
      <c r="E21" s="808">
        <v>2397.1984700000003</v>
      </c>
      <c r="F21" s="808">
        <v>22299.541590000001</v>
      </c>
    </row>
    <row r="22" spans="2:6" s="20" customFormat="1" ht="18" customHeight="1" x14ac:dyDescent="0.25">
      <c r="B22" s="727" t="s">
        <v>0</v>
      </c>
      <c r="C22" s="807">
        <v>260.87828000000002</v>
      </c>
      <c r="D22" s="807">
        <v>1860.9410800000001</v>
      </c>
      <c r="E22" s="807">
        <v>154.96254999999999</v>
      </c>
      <c r="F22" s="807">
        <v>899.1782300000001</v>
      </c>
    </row>
    <row r="23" spans="2:6" s="20" customFormat="1" ht="18" customHeight="1" x14ac:dyDescent="0.25">
      <c r="B23" s="732" t="s">
        <v>1</v>
      </c>
      <c r="C23" s="808">
        <v>225.36561</v>
      </c>
      <c r="D23" s="808">
        <v>2164.8169600000001</v>
      </c>
      <c r="E23" s="808">
        <v>154.56464</v>
      </c>
      <c r="F23" s="808">
        <v>311.34996999999998</v>
      </c>
    </row>
    <row r="24" spans="2:6" s="20" customFormat="1" ht="18" customHeight="1" x14ac:dyDescent="0.25">
      <c r="B24" s="727" t="s">
        <v>2</v>
      </c>
      <c r="C24" s="807">
        <v>455.49161000000004</v>
      </c>
      <c r="D24" s="807">
        <v>1951.65543</v>
      </c>
      <c r="E24" s="807">
        <v>212.94148999999999</v>
      </c>
      <c r="F24" s="807">
        <v>238.54642000000001</v>
      </c>
    </row>
    <row r="25" spans="2:6" s="20" customFormat="1" ht="18" customHeight="1" x14ac:dyDescent="0.25">
      <c r="B25" s="732" t="s">
        <v>3</v>
      </c>
      <c r="C25" s="808">
        <v>448.57887000000005</v>
      </c>
      <c r="D25" s="808">
        <v>4051.7783400000003</v>
      </c>
      <c r="E25" s="808">
        <v>216.58654999999999</v>
      </c>
      <c r="F25" s="808">
        <v>1312.8007399999999</v>
      </c>
    </row>
    <row r="26" spans="2:6" s="20" customFormat="1" ht="18" customHeight="1" x14ac:dyDescent="0.25">
      <c r="B26" s="727" t="s">
        <v>4</v>
      </c>
      <c r="C26" s="807">
        <v>447.55353000000002</v>
      </c>
      <c r="D26" s="807">
        <v>4746.6053400000001</v>
      </c>
      <c r="E26" s="807">
        <v>257.36234999999999</v>
      </c>
      <c r="F26" s="807">
        <v>885.18597999999997</v>
      </c>
    </row>
    <row r="27" spans="2:6" s="20" customFormat="1" ht="18" customHeight="1" x14ac:dyDescent="0.25">
      <c r="B27" s="732" t="s">
        <v>5</v>
      </c>
      <c r="C27" s="808">
        <v>591.62525000000005</v>
      </c>
      <c r="D27" s="808">
        <v>2071.3327099999997</v>
      </c>
      <c r="E27" s="808">
        <v>125.23746</v>
      </c>
      <c r="F27" s="808">
        <v>3055.36537</v>
      </c>
    </row>
    <row r="28" spans="2:6" s="20" customFormat="1" ht="18" customHeight="1" x14ac:dyDescent="0.25">
      <c r="B28" s="727" t="s">
        <v>60</v>
      </c>
      <c r="C28" s="807">
        <v>464.55853999999999</v>
      </c>
      <c r="D28" s="807">
        <v>2444.4433000000004</v>
      </c>
      <c r="E28" s="807">
        <v>280.92302000000001</v>
      </c>
      <c r="F28" s="807">
        <v>2317.5401599999996</v>
      </c>
    </row>
    <row r="29" spans="2:6" s="20" customFormat="1" ht="18" customHeight="1" x14ac:dyDescent="0.25">
      <c r="B29" s="732" t="s">
        <v>61</v>
      </c>
      <c r="C29" s="808">
        <v>219.54728999999998</v>
      </c>
      <c r="D29" s="808">
        <v>3101.8255900000004</v>
      </c>
      <c r="E29" s="808">
        <v>265.63051000000002</v>
      </c>
      <c r="F29" s="808">
        <v>1724.94912</v>
      </c>
    </row>
    <row r="30" spans="2:6" s="20" customFormat="1" ht="18" customHeight="1" x14ac:dyDescent="0.25">
      <c r="B30" s="727" t="s">
        <v>62</v>
      </c>
      <c r="C30" s="807">
        <v>410.99836000000005</v>
      </c>
      <c r="D30" s="807">
        <v>2692.8477899999998</v>
      </c>
      <c r="E30" s="807">
        <v>97.117130000000003</v>
      </c>
      <c r="F30" s="807">
        <v>3593.2310699999998</v>
      </c>
    </row>
    <row r="31" spans="2:6" s="20" customFormat="1" ht="18" customHeight="1" x14ac:dyDescent="0.25">
      <c r="B31" s="732" t="s">
        <v>63</v>
      </c>
      <c r="C31" s="808">
        <v>307.64267000000001</v>
      </c>
      <c r="D31" s="808">
        <v>3444.2789799999996</v>
      </c>
      <c r="E31" s="808">
        <v>273.34983</v>
      </c>
      <c r="F31" s="808">
        <v>3280.2705599999999</v>
      </c>
    </row>
    <row r="32" spans="2:6" s="20" customFormat="1" ht="18" customHeight="1" x14ac:dyDescent="0.25">
      <c r="B32" s="727" t="s">
        <v>64</v>
      </c>
      <c r="C32" s="807">
        <v>310.0059</v>
      </c>
      <c r="D32" s="807">
        <v>4102.2829599999995</v>
      </c>
      <c r="E32" s="807">
        <v>155.53272000000001</v>
      </c>
      <c r="F32" s="807">
        <v>2778.8825299999999</v>
      </c>
    </row>
    <row r="33" spans="2:6" s="20" customFormat="1" ht="18" customHeight="1" x14ac:dyDescent="0.25">
      <c r="B33" s="732" t="s">
        <v>65</v>
      </c>
      <c r="C33" s="808">
        <v>1011.9132599999999</v>
      </c>
      <c r="D33" s="808">
        <v>3207.6711000000005</v>
      </c>
      <c r="E33" s="808">
        <v>202.99021999999997</v>
      </c>
      <c r="F33" s="808">
        <v>1902.24144</v>
      </c>
    </row>
    <row r="34" spans="2:6" s="20" customFormat="1" ht="18" customHeight="1" x14ac:dyDescent="0.25">
      <c r="B34" s="727">
        <v>2013</v>
      </c>
      <c r="C34" s="807">
        <v>4739.0037999999995</v>
      </c>
      <c r="D34" s="807">
        <v>24203.073919999999</v>
      </c>
      <c r="E34" s="807">
        <v>2472.2151399999998</v>
      </c>
      <c r="F34" s="807">
        <v>28015.1577</v>
      </c>
    </row>
    <row r="35" spans="2:6" s="20" customFormat="1" ht="18" customHeight="1" x14ac:dyDescent="0.25">
      <c r="B35" s="732" t="s">
        <v>0</v>
      </c>
      <c r="C35" s="808">
        <v>415.24185999999997</v>
      </c>
      <c r="D35" s="808">
        <v>1115.3020199999999</v>
      </c>
      <c r="E35" s="808">
        <v>191.49036999999998</v>
      </c>
      <c r="F35" s="808">
        <v>719.87725</v>
      </c>
    </row>
    <row r="36" spans="2:6" s="20" customFormat="1" ht="18" customHeight="1" x14ac:dyDescent="0.25">
      <c r="B36" s="727" t="s">
        <v>1</v>
      </c>
      <c r="C36" s="807">
        <v>212.81934999999999</v>
      </c>
      <c r="D36" s="807">
        <v>1738.94814</v>
      </c>
      <c r="E36" s="807">
        <v>156.93618000000001</v>
      </c>
      <c r="F36" s="807">
        <v>1151.6621</v>
      </c>
    </row>
    <row r="37" spans="2:6" s="20" customFormat="1" ht="18" customHeight="1" x14ac:dyDescent="0.25">
      <c r="B37" s="732" t="s">
        <v>2</v>
      </c>
      <c r="C37" s="808">
        <v>358.37977999999998</v>
      </c>
      <c r="D37" s="808">
        <v>2803.3177000000005</v>
      </c>
      <c r="E37" s="808">
        <v>195.77575999999999</v>
      </c>
      <c r="F37" s="808">
        <v>2637.33853</v>
      </c>
    </row>
    <row r="38" spans="2:6" s="20" customFormat="1" ht="18" customHeight="1" x14ac:dyDescent="0.25">
      <c r="B38" s="727" t="s">
        <v>3</v>
      </c>
      <c r="C38" s="807">
        <v>462.74797999999998</v>
      </c>
      <c r="D38" s="807">
        <v>2520.3528699999997</v>
      </c>
      <c r="E38" s="807">
        <v>153.59174000000002</v>
      </c>
      <c r="F38" s="807">
        <v>1977.6387399999999</v>
      </c>
    </row>
    <row r="39" spans="2:6" s="20" customFormat="1" ht="18" customHeight="1" x14ac:dyDescent="0.25">
      <c r="B39" s="732" t="s">
        <v>4</v>
      </c>
      <c r="C39" s="808">
        <v>540.68426999999997</v>
      </c>
      <c r="D39" s="808">
        <v>1867.72399</v>
      </c>
      <c r="E39" s="808">
        <v>299.14585999999997</v>
      </c>
      <c r="F39" s="808">
        <v>1739.49821</v>
      </c>
    </row>
    <row r="40" spans="2:6" s="20" customFormat="1" ht="18" customHeight="1" x14ac:dyDescent="0.25">
      <c r="B40" s="727" t="s">
        <v>5</v>
      </c>
      <c r="C40" s="807">
        <v>326.37858999999997</v>
      </c>
      <c r="D40" s="807">
        <v>2878.4530800000002</v>
      </c>
      <c r="E40" s="807">
        <v>246.39795000000001</v>
      </c>
      <c r="F40" s="807">
        <v>2818.6464799999999</v>
      </c>
    </row>
    <row r="41" spans="2:6" s="20" customFormat="1" ht="18" customHeight="1" x14ac:dyDescent="0.25">
      <c r="B41" s="732" t="s">
        <v>60</v>
      </c>
      <c r="C41" s="808">
        <v>377.23149999999998</v>
      </c>
      <c r="D41" s="808">
        <v>2042.18851</v>
      </c>
      <c r="E41" s="808">
        <v>177.26412999999999</v>
      </c>
      <c r="F41" s="808">
        <v>2488.7860100000003</v>
      </c>
    </row>
    <row r="42" spans="2:6" s="20" customFormat="1" ht="18" customHeight="1" x14ac:dyDescent="0.25">
      <c r="B42" s="727" t="s">
        <v>61</v>
      </c>
      <c r="C42" s="807">
        <v>366.26024000000001</v>
      </c>
      <c r="D42" s="807">
        <v>1824.8078699999999</v>
      </c>
      <c r="E42" s="807">
        <v>296.86250999999999</v>
      </c>
      <c r="F42" s="807">
        <v>4009.7263699999999</v>
      </c>
    </row>
    <row r="43" spans="2:6" s="20" customFormat="1" ht="18" customHeight="1" x14ac:dyDescent="0.25">
      <c r="B43" s="732" t="s">
        <v>62</v>
      </c>
      <c r="C43" s="808">
        <v>467.94481000000002</v>
      </c>
      <c r="D43" s="808">
        <v>1751.6715899999999</v>
      </c>
      <c r="E43" s="808">
        <v>218.74372</v>
      </c>
      <c r="F43" s="808">
        <v>4406.1771899999994</v>
      </c>
    </row>
    <row r="44" spans="2:6" s="20" customFormat="1" ht="18" customHeight="1" x14ac:dyDescent="0.25">
      <c r="B44" s="727" t="s">
        <v>63</v>
      </c>
      <c r="C44" s="807">
        <v>400.58973000000003</v>
      </c>
      <c r="D44" s="807">
        <v>2240.6599600000004</v>
      </c>
      <c r="E44" s="807">
        <v>163.25685000000001</v>
      </c>
      <c r="F44" s="807">
        <v>4240.0387299999993</v>
      </c>
    </row>
    <row r="45" spans="2:6" s="20" customFormat="1" ht="18" customHeight="1" x14ac:dyDescent="0.25">
      <c r="B45" s="732" t="s">
        <v>64</v>
      </c>
      <c r="C45" s="808">
        <v>563.25996000000009</v>
      </c>
      <c r="D45" s="808">
        <v>1700.6492099999998</v>
      </c>
      <c r="E45" s="808">
        <v>141.06549000000001</v>
      </c>
      <c r="F45" s="808">
        <v>1141.4851399999998</v>
      </c>
    </row>
    <row r="46" spans="2:6" s="20" customFormat="1" ht="18" customHeight="1" x14ac:dyDescent="0.25">
      <c r="B46" s="727" t="s">
        <v>65</v>
      </c>
      <c r="C46" s="807">
        <v>247.46573000000001</v>
      </c>
      <c r="D46" s="807">
        <v>1718.9989799999998</v>
      </c>
      <c r="E46" s="807">
        <v>231.68458000000001</v>
      </c>
      <c r="F46" s="807">
        <v>684.28295000000003</v>
      </c>
    </row>
    <row r="47" spans="2:6" s="20" customFormat="1" ht="18" customHeight="1" x14ac:dyDescent="0.25">
      <c r="B47" s="732">
        <v>2012</v>
      </c>
      <c r="C47" s="808">
        <v>8241.5516200000002</v>
      </c>
      <c r="D47" s="808">
        <v>15085.043409999998</v>
      </c>
      <c r="E47" s="808">
        <v>2422.7694299999998</v>
      </c>
      <c r="F47" s="808">
        <v>17516.778279999999</v>
      </c>
    </row>
    <row r="48" spans="2:6" s="20" customFormat="1" ht="18" customHeight="1" x14ac:dyDescent="0.25">
      <c r="B48" s="727" t="s">
        <v>0</v>
      </c>
      <c r="C48" s="807">
        <v>964.2</v>
      </c>
      <c r="D48" s="807">
        <v>990.78277000000003</v>
      </c>
      <c r="E48" s="807">
        <v>193.27468000000002</v>
      </c>
      <c r="F48" s="807">
        <v>27.817129999999999</v>
      </c>
    </row>
    <row r="49" spans="2:6" s="20" customFormat="1" ht="18" customHeight="1" x14ac:dyDescent="0.25">
      <c r="B49" s="732" t="s">
        <v>1</v>
      </c>
      <c r="C49" s="808">
        <v>802.01324000000011</v>
      </c>
      <c r="D49" s="808">
        <v>809.94840000000011</v>
      </c>
      <c r="E49" s="808">
        <v>209.56447999999997</v>
      </c>
      <c r="F49" s="808">
        <v>1281.6589899999999</v>
      </c>
    </row>
    <row r="50" spans="2:6" s="20" customFormat="1" ht="18" customHeight="1" x14ac:dyDescent="0.25">
      <c r="B50" s="727" t="s">
        <v>2</v>
      </c>
      <c r="C50" s="807">
        <v>908.1541400000001</v>
      </c>
      <c r="D50" s="807">
        <v>2477.0979299999999</v>
      </c>
      <c r="E50" s="807">
        <v>130.5256</v>
      </c>
      <c r="F50" s="807">
        <v>1185.84772</v>
      </c>
    </row>
    <row r="51" spans="2:6" s="20" customFormat="1" ht="18" customHeight="1" x14ac:dyDescent="0.25">
      <c r="B51" s="732" t="s">
        <v>3</v>
      </c>
      <c r="C51" s="808">
        <v>731.32186999999999</v>
      </c>
      <c r="D51" s="808">
        <v>1709.3397500000001</v>
      </c>
      <c r="E51" s="808">
        <v>173.26669000000001</v>
      </c>
      <c r="F51" s="808">
        <v>2606.1537899999998</v>
      </c>
    </row>
    <row r="52" spans="2:6" s="20" customFormat="1" ht="18" customHeight="1" x14ac:dyDescent="0.25">
      <c r="B52" s="727" t="s">
        <v>4</v>
      </c>
      <c r="C52" s="807">
        <v>422.15846999999997</v>
      </c>
      <c r="D52" s="807">
        <v>1959.0859800000001</v>
      </c>
      <c r="E52" s="807">
        <v>261.85149000000001</v>
      </c>
      <c r="F52" s="807">
        <v>709.28511000000003</v>
      </c>
    </row>
    <row r="53" spans="2:6" s="20" customFormat="1" ht="18" customHeight="1" x14ac:dyDescent="0.25">
      <c r="B53" s="732" t="s">
        <v>5</v>
      </c>
      <c r="C53" s="808">
        <v>1269.7645199999999</v>
      </c>
      <c r="D53" s="808">
        <v>1181.5950299999997</v>
      </c>
      <c r="E53" s="808">
        <v>206.60575</v>
      </c>
      <c r="F53" s="808">
        <v>1487.8005899999998</v>
      </c>
    </row>
    <row r="54" spans="2:6" s="20" customFormat="1" ht="18" customHeight="1" x14ac:dyDescent="0.25">
      <c r="B54" s="727" t="s">
        <v>60</v>
      </c>
      <c r="C54" s="807">
        <v>1134.50136</v>
      </c>
      <c r="D54" s="807">
        <v>1019.5048299999999</v>
      </c>
      <c r="E54" s="807">
        <v>227.96280000000002</v>
      </c>
      <c r="F54" s="807">
        <v>1209.7965200000001</v>
      </c>
    </row>
    <row r="55" spans="2:6" s="20" customFormat="1" ht="18" customHeight="1" x14ac:dyDescent="0.25">
      <c r="B55" s="732" t="s">
        <v>61</v>
      </c>
      <c r="C55" s="808">
        <v>399.10075000000006</v>
      </c>
      <c r="D55" s="808">
        <v>1373.08419</v>
      </c>
      <c r="E55" s="808">
        <v>311.7407</v>
      </c>
      <c r="F55" s="808">
        <v>1774.29296</v>
      </c>
    </row>
    <row r="56" spans="2:6" s="20" customFormat="1" ht="18" customHeight="1" x14ac:dyDescent="0.25">
      <c r="B56" s="727" t="s">
        <v>62</v>
      </c>
      <c r="C56" s="807">
        <v>296.08944000000002</v>
      </c>
      <c r="D56" s="807">
        <v>680.06699000000003</v>
      </c>
      <c r="E56" s="807">
        <v>161.21462</v>
      </c>
      <c r="F56" s="807">
        <v>2721.69659</v>
      </c>
    </row>
    <row r="57" spans="2:6" s="20" customFormat="1" ht="18" customHeight="1" x14ac:dyDescent="0.25">
      <c r="B57" s="732" t="s">
        <v>63</v>
      </c>
      <c r="C57" s="808">
        <v>502.14418000000001</v>
      </c>
      <c r="D57" s="808">
        <v>1053.8933099999999</v>
      </c>
      <c r="E57" s="808">
        <v>167.91507999999999</v>
      </c>
      <c r="F57" s="808">
        <v>2213.2854499999999</v>
      </c>
    </row>
    <row r="58" spans="2:6" s="20" customFormat="1" ht="18" customHeight="1" x14ac:dyDescent="0.25">
      <c r="B58" s="727" t="s">
        <v>64</v>
      </c>
      <c r="C58" s="807">
        <v>436.61892</v>
      </c>
      <c r="D58" s="807">
        <v>573.83459000000005</v>
      </c>
      <c r="E58" s="807">
        <v>183.94083999999998</v>
      </c>
      <c r="F58" s="807">
        <v>1762.2183600000001</v>
      </c>
    </row>
    <row r="59" spans="2:6" s="20" customFormat="1" ht="18" customHeight="1" x14ac:dyDescent="0.25">
      <c r="B59" s="732" t="s">
        <v>65</v>
      </c>
      <c r="C59" s="808">
        <v>375.48473000000001</v>
      </c>
      <c r="D59" s="808">
        <v>1256.8096399999999</v>
      </c>
      <c r="E59" s="808">
        <v>194.9067</v>
      </c>
      <c r="F59" s="808">
        <v>536.92507000000001</v>
      </c>
    </row>
    <row r="60" spans="2:6" s="20" customFormat="1" ht="18" customHeight="1" x14ac:dyDescent="0.25">
      <c r="B60" s="727">
        <v>2011</v>
      </c>
      <c r="C60" s="807">
        <v>9993.1991899999994</v>
      </c>
      <c r="D60" s="807">
        <v>22828.687759999997</v>
      </c>
      <c r="E60" s="807">
        <v>1761.5078099999998</v>
      </c>
      <c r="F60" s="807">
        <v>1037.5399399999999</v>
      </c>
    </row>
    <row r="61" spans="2:6" s="20" customFormat="1" ht="18" customHeight="1" x14ac:dyDescent="0.25">
      <c r="B61" s="732">
        <v>2010</v>
      </c>
      <c r="C61" s="808">
        <v>6031.7645199999988</v>
      </c>
      <c r="D61" s="808">
        <v>25244.220300000001</v>
      </c>
      <c r="E61" s="808">
        <v>1494.7140599999998</v>
      </c>
      <c r="F61" s="808">
        <v>19916.20954</v>
      </c>
    </row>
    <row r="62" spans="2:6" s="20" customFormat="1" ht="18" customHeight="1" x14ac:dyDescent="0.25">
      <c r="B62" s="727">
        <v>2009</v>
      </c>
      <c r="C62" s="807">
        <v>1653.847</v>
      </c>
      <c r="D62" s="807">
        <v>18203.29032</v>
      </c>
      <c r="E62" s="807">
        <v>652.40413999999987</v>
      </c>
      <c r="F62" s="807">
        <v>12015.060940000001</v>
      </c>
    </row>
    <row r="63" spans="2:6" s="20" customFormat="1" ht="3.75" customHeight="1" thickBot="1" x14ac:dyDescent="0.3">
      <c r="B63" s="809"/>
      <c r="C63" s="802"/>
      <c r="D63" s="802"/>
      <c r="E63" s="802"/>
      <c r="F63" s="802"/>
    </row>
    <row r="64" spans="2:6" ht="25.5" customHeight="1" x14ac:dyDescent="0.25">
      <c r="B64" s="803" t="s">
        <v>562</v>
      </c>
    </row>
    <row r="65" spans="2:6" ht="27" customHeight="1" x14ac:dyDescent="0.25">
      <c r="B65" s="973" t="s">
        <v>397</v>
      </c>
      <c r="C65" s="973"/>
      <c r="D65" s="973"/>
      <c r="E65" s="973"/>
      <c r="F65" s="973"/>
    </row>
    <row r="66" spans="2:6" ht="27" customHeight="1" x14ac:dyDescent="0.25">
      <c r="B66" s="973" t="s">
        <v>393</v>
      </c>
      <c r="C66" s="973"/>
      <c r="D66" s="973"/>
      <c r="E66" s="973"/>
      <c r="F66" s="973"/>
    </row>
    <row r="67" spans="2:6" ht="13.5" customHeight="1" x14ac:dyDescent="0.25">
      <c r="B67" s="804" t="s">
        <v>395</v>
      </c>
      <c r="C67" s="19"/>
      <c r="D67" s="19"/>
      <c r="E67" s="19"/>
      <c r="F67" s="19"/>
    </row>
    <row r="68" spans="2:6" ht="15.75" customHeight="1" x14ac:dyDescent="0.25">
      <c r="B68" s="804" t="s">
        <v>396</v>
      </c>
      <c r="C68" s="19"/>
      <c r="D68" s="19"/>
      <c r="E68" s="19"/>
      <c r="F68" s="19"/>
    </row>
    <row r="69" spans="2:6" ht="16.5" customHeight="1" x14ac:dyDescent="0.25">
      <c r="B69" s="805" t="s">
        <v>358</v>
      </c>
      <c r="C69" s="19"/>
      <c r="D69" s="19"/>
      <c r="E69" s="19"/>
      <c r="F69" s="19"/>
    </row>
    <row r="78" spans="2:6" x14ac:dyDescent="0.25">
      <c r="F78" s="20" t="s">
        <v>189</v>
      </c>
    </row>
  </sheetData>
  <mergeCells count="2">
    <mergeCell ref="B65:F65"/>
    <mergeCell ref="B66:F66"/>
  </mergeCells>
  <hyperlinks>
    <hyperlink ref="I2" location="contenido!A45" display="Volver al índice"/>
  </hyperlinks>
  <pageMargins left="0.39370078740157483" right="0.39370078740157483" top="0.39370078740157483" bottom="0.39370078740157483" header="0" footer="0.19685039370078741"/>
  <pageSetup scale="60"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70"/>
  <sheetViews>
    <sheetView showGridLines="0" view="pageBreakPreview" topLeftCell="B1" zoomScaleNormal="100" zoomScaleSheetLayoutView="100" workbookViewId="0">
      <selection activeCell="E20" sqref="E20"/>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9" t="s">
        <v>536</v>
      </c>
      <c r="H2" s="57" t="s">
        <v>191</v>
      </c>
    </row>
    <row r="3" spans="2:8" ht="7.5" customHeight="1" x14ac:dyDescent="0.25">
      <c r="B3" s="449"/>
    </row>
    <row r="4" spans="2:8" s="20" customFormat="1" ht="21" customHeight="1" x14ac:dyDescent="0.25">
      <c r="B4" s="935" t="s">
        <v>120</v>
      </c>
      <c r="C4" s="604" t="s">
        <v>402</v>
      </c>
      <c r="D4" s="604" t="s">
        <v>130</v>
      </c>
      <c r="E4" s="604" t="s">
        <v>131</v>
      </c>
      <c r="F4" s="810" t="s">
        <v>132</v>
      </c>
    </row>
    <row r="5" spans="2:8" s="20" customFormat="1" ht="18.75" customHeight="1" x14ac:dyDescent="0.25">
      <c r="B5" s="972"/>
      <c r="C5" s="784" t="s">
        <v>129</v>
      </c>
      <c r="D5" s="932" t="s">
        <v>115</v>
      </c>
      <c r="E5" s="974"/>
      <c r="F5" s="974"/>
    </row>
    <row r="6" spans="2:8" s="20" customFormat="1" ht="6" customHeight="1" thickBot="1" x14ac:dyDescent="0.3">
      <c r="B6" s="786"/>
      <c r="C6" s="243"/>
      <c r="D6" s="243"/>
      <c r="E6" s="243"/>
      <c r="F6" s="243"/>
    </row>
    <row r="7" spans="2:8" s="20" customFormat="1" ht="3.75" customHeight="1" x14ac:dyDescent="0.25">
      <c r="B7" s="846"/>
      <c r="C7" s="151"/>
      <c r="D7" s="151"/>
      <c r="E7" s="151"/>
      <c r="F7" s="151"/>
    </row>
    <row r="8" spans="2:8" s="20" customFormat="1" ht="16.5" customHeight="1" x14ac:dyDescent="0.25">
      <c r="B8" s="735" t="s">
        <v>446</v>
      </c>
      <c r="C8" s="190">
        <v>34763.276346999999</v>
      </c>
      <c r="D8" s="190">
        <v>259478.79066300002</v>
      </c>
      <c r="E8" s="190">
        <v>3122.1758919999997</v>
      </c>
      <c r="F8" s="190">
        <v>3484.4454369999999</v>
      </c>
    </row>
    <row r="9" spans="2:8" s="20" customFormat="1" ht="18.75" customHeight="1" x14ac:dyDescent="0.25">
      <c r="B9" s="120" t="s">
        <v>0</v>
      </c>
      <c r="C9" s="619">
        <v>3036.2189499999999</v>
      </c>
      <c r="D9" s="619">
        <v>15674.795095000001</v>
      </c>
      <c r="E9" s="619">
        <v>331.11040200000002</v>
      </c>
      <c r="F9" s="619">
        <v>661.368202</v>
      </c>
      <c r="G9" s="629"/>
      <c r="H9" s="39"/>
    </row>
    <row r="10" spans="2:8" s="20" customFormat="1" ht="18.75" customHeight="1" x14ac:dyDescent="0.25">
      <c r="B10" s="735" t="s">
        <v>1</v>
      </c>
      <c r="C10" s="190">
        <v>2596.0181960000004</v>
      </c>
      <c r="D10" s="190">
        <v>15966.028845000001</v>
      </c>
      <c r="E10" s="190">
        <v>319.15171800000002</v>
      </c>
      <c r="F10" s="190">
        <v>174.38226000000003</v>
      </c>
      <c r="G10" s="629"/>
      <c r="H10" s="563"/>
    </row>
    <row r="11" spans="2:8" s="20" customFormat="1" ht="18.75" customHeight="1" x14ac:dyDescent="0.25">
      <c r="B11" s="120" t="s">
        <v>2</v>
      </c>
      <c r="C11" s="619">
        <v>2945.6723139999999</v>
      </c>
      <c r="D11" s="619">
        <v>22117.985681000002</v>
      </c>
      <c r="E11" s="619">
        <v>403.42276799999996</v>
      </c>
      <c r="F11" s="619">
        <v>295.70235000000002</v>
      </c>
      <c r="G11" s="629"/>
      <c r="H11" s="563"/>
    </row>
    <row r="12" spans="2:8" s="20" customFormat="1" ht="18.75" customHeight="1" x14ac:dyDescent="0.25">
      <c r="B12" s="735" t="s">
        <v>3</v>
      </c>
      <c r="C12" s="190">
        <v>2912.7213779999997</v>
      </c>
      <c r="D12" s="190">
        <v>17926.669495999999</v>
      </c>
      <c r="E12" s="190">
        <v>535.68345599999998</v>
      </c>
      <c r="F12" s="190">
        <v>217.211479</v>
      </c>
      <c r="G12" s="629"/>
      <c r="H12" s="563"/>
    </row>
    <row r="13" spans="2:8" s="20" customFormat="1" ht="18.75" customHeight="1" x14ac:dyDescent="0.25">
      <c r="B13" s="120" t="s">
        <v>4</v>
      </c>
      <c r="C13" s="619">
        <v>2515.1880729999998</v>
      </c>
      <c r="D13" s="619">
        <v>18943.236895000002</v>
      </c>
      <c r="E13" s="619">
        <v>319.16591199999999</v>
      </c>
      <c r="F13" s="619">
        <v>327.35012</v>
      </c>
      <c r="G13" s="629"/>
      <c r="H13" s="563"/>
    </row>
    <row r="14" spans="2:8" s="20" customFormat="1" ht="18.75" customHeight="1" x14ac:dyDescent="0.25">
      <c r="B14" s="735" t="s">
        <v>5</v>
      </c>
      <c r="C14" s="190">
        <v>2861.9574659999998</v>
      </c>
      <c r="D14" s="190">
        <v>19733.427251000001</v>
      </c>
      <c r="E14" s="190">
        <v>339.85305599999998</v>
      </c>
      <c r="F14" s="190">
        <v>135.87165600000003</v>
      </c>
      <c r="G14" s="629"/>
      <c r="H14" s="563"/>
    </row>
    <row r="15" spans="2:8" s="20" customFormat="1" ht="18.75" customHeight="1" x14ac:dyDescent="0.25">
      <c r="B15" s="120" t="s">
        <v>60</v>
      </c>
      <c r="C15" s="619">
        <v>2922.7536399999995</v>
      </c>
      <c r="D15" s="619">
        <v>19978.766869999999</v>
      </c>
      <c r="E15" s="619">
        <v>130.36538999999999</v>
      </c>
      <c r="F15" s="619">
        <v>190.82496999999998</v>
      </c>
      <c r="G15" s="629"/>
      <c r="H15" s="563"/>
    </row>
    <row r="16" spans="2:8" s="20" customFormat="1" ht="18.75" customHeight="1" x14ac:dyDescent="0.25">
      <c r="B16" s="735" t="s">
        <v>61</v>
      </c>
      <c r="C16" s="190">
        <v>2737.6205399999999</v>
      </c>
      <c r="D16" s="190">
        <v>19365.272570000001</v>
      </c>
      <c r="E16" s="190">
        <v>170.71689999999998</v>
      </c>
      <c r="F16" s="190">
        <v>194.71062000000001</v>
      </c>
      <c r="G16" s="629"/>
      <c r="H16" s="563"/>
    </row>
    <row r="17" spans="2:9" s="20" customFormat="1" ht="18.75" customHeight="1" x14ac:dyDescent="0.25">
      <c r="B17" s="120" t="s">
        <v>62</v>
      </c>
      <c r="C17" s="619">
        <v>2844.8411800000003</v>
      </c>
      <c r="D17" s="619">
        <v>30120.118640000001</v>
      </c>
      <c r="E17" s="619">
        <v>127.83355</v>
      </c>
      <c r="F17" s="619">
        <v>301.02464000000003</v>
      </c>
      <c r="G17" s="629"/>
      <c r="H17" s="563"/>
      <c r="I17" s="885" t="e">
        <f>((H17/H21-1)*100)</f>
        <v>#DIV/0!</v>
      </c>
    </row>
    <row r="18" spans="2:9" s="20" customFormat="1" ht="18.75" customHeight="1" x14ac:dyDescent="0.25">
      <c r="B18" s="735" t="s">
        <v>63</v>
      </c>
      <c r="C18" s="190">
        <v>3280.5153500000001</v>
      </c>
      <c r="D18" s="190">
        <v>27250.267209999998</v>
      </c>
      <c r="E18" s="190">
        <v>149.53378000000001</v>
      </c>
      <c r="F18" s="190">
        <v>439.97820000000002</v>
      </c>
      <c r="G18" s="629"/>
      <c r="H18" s="563"/>
      <c r="I18" s="885"/>
    </row>
    <row r="19" spans="2:9" s="20" customFormat="1" ht="18.75" customHeight="1" x14ac:dyDescent="0.25">
      <c r="B19" s="120" t="s">
        <v>64</v>
      </c>
      <c r="C19" s="619">
        <v>2869.192</v>
      </c>
      <c r="D19" s="619">
        <v>25324.84419</v>
      </c>
      <c r="E19" s="619">
        <v>146.7396</v>
      </c>
      <c r="F19" s="619">
        <v>235.64207999999999</v>
      </c>
      <c r="G19" s="629"/>
      <c r="H19" s="563"/>
      <c r="I19" s="885"/>
    </row>
    <row r="20" spans="2:9" s="20" customFormat="1" ht="18.75" customHeight="1" x14ac:dyDescent="0.25">
      <c r="B20" s="735" t="s">
        <v>65</v>
      </c>
      <c r="C20" s="190">
        <v>3240.57726</v>
      </c>
      <c r="D20" s="190">
        <v>27077.377920000003</v>
      </c>
      <c r="E20" s="190">
        <v>148.59935999999999</v>
      </c>
      <c r="F20" s="190">
        <v>310.37885999999997</v>
      </c>
      <c r="G20" s="629"/>
      <c r="H20" s="563"/>
      <c r="I20" s="885"/>
    </row>
    <row r="21" spans="2:9" s="20" customFormat="1" ht="18" customHeight="1" x14ac:dyDescent="0.25">
      <c r="B21" s="120">
        <v>2014</v>
      </c>
      <c r="C21" s="619">
        <v>32350.150833</v>
      </c>
      <c r="D21" s="619">
        <v>207111.19879300002</v>
      </c>
      <c r="E21" s="619">
        <v>7072.1177710000002</v>
      </c>
      <c r="F21" s="619">
        <v>11099.631041000001</v>
      </c>
      <c r="G21" s="629"/>
      <c r="H21" s="39"/>
    </row>
    <row r="22" spans="2:9" s="20" customFormat="1" ht="18" customHeight="1" x14ac:dyDescent="0.25">
      <c r="B22" s="735" t="s">
        <v>0</v>
      </c>
      <c r="C22" s="190">
        <v>3173.3595459999997</v>
      </c>
      <c r="D22" s="190">
        <v>13757.873904</v>
      </c>
      <c r="E22" s="190">
        <v>804.80978000000005</v>
      </c>
      <c r="F22" s="190">
        <v>960.06332400000008</v>
      </c>
      <c r="G22" s="629"/>
      <c r="H22" s="39"/>
      <c r="I22" s="39"/>
    </row>
    <row r="23" spans="2:9" s="20" customFormat="1" ht="18" customHeight="1" x14ac:dyDescent="0.25">
      <c r="B23" s="120" t="s">
        <v>1</v>
      </c>
      <c r="C23" s="619">
        <v>2532.48459</v>
      </c>
      <c r="D23" s="619">
        <v>14150.396509000002</v>
      </c>
      <c r="E23" s="619">
        <v>522.62231999999995</v>
      </c>
      <c r="F23" s="619">
        <v>671.88936200000001</v>
      </c>
      <c r="G23" s="629"/>
      <c r="H23" s="892"/>
    </row>
    <row r="24" spans="2:9" s="20" customFormat="1" ht="18" customHeight="1" x14ac:dyDescent="0.25">
      <c r="B24" s="735" t="s">
        <v>2</v>
      </c>
      <c r="C24" s="190">
        <v>2496.0255160000002</v>
      </c>
      <c r="D24" s="190">
        <v>16580.856485</v>
      </c>
      <c r="E24" s="190">
        <v>597.222444</v>
      </c>
      <c r="F24" s="190">
        <v>1829.060919</v>
      </c>
      <c r="G24" s="629"/>
      <c r="H24" s="39"/>
    </row>
    <row r="25" spans="2:9" s="20" customFormat="1" ht="18" customHeight="1" x14ac:dyDescent="0.25">
      <c r="B25" s="120" t="s">
        <v>3</v>
      </c>
      <c r="C25" s="619">
        <v>2691.88202</v>
      </c>
      <c r="D25" s="619">
        <v>15745.576724999999</v>
      </c>
      <c r="E25" s="619">
        <v>398.90179800000004</v>
      </c>
      <c r="F25" s="619">
        <v>477.15121800000003</v>
      </c>
      <c r="G25" s="629"/>
      <c r="H25" s="39"/>
      <c r="I25" s="39"/>
    </row>
    <row r="26" spans="2:9" s="20" customFormat="1" ht="18" customHeight="1" x14ac:dyDescent="0.25">
      <c r="B26" s="735" t="s">
        <v>4</v>
      </c>
      <c r="C26" s="190">
        <v>2420.38598</v>
      </c>
      <c r="D26" s="190">
        <v>21343.319890999999</v>
      </c>
      <c r="E26" s="190">
        <v>598.85856000000001</v>
      </c>
      <c r="F26" s="190">
        <v>954.66764899999998</v>
      </c>
      <c r="G26" s="629"/>
    </row>
    <row r="27" spans="2:9" s="20" customFormat="1" ht="18" customHeight="1" x14ac:dyDescent="0.25">
      <c r="B27" s="120" t="s">
        <v>5</v>
      </c>
      <c r="C27" s="619">
        <v>2407.4920200000001</v>
      </c>
      <c r="D27" s="619">
        <v>20529.553292999997</v>
      </c>
      <c r="E27" s="619">
        <v>561.55082400000003</v>
      </c>
      <c r="F27" s="619">
        <v>755.83784800000001</v>
      </c>
      <c r="G27" s="629"/>
      <c r="H27" s="563"/>
      <c r="I27" s="563"/>
    </row>
    <row r="28" spans="2:9" s="20" customFormat="1" ht="18" customHeight="1" x14ac:dyDescent="0.25">
      <c r="B28" s="735" t="s">
        <v>60</v>
      </c>
      <c r="C28" s="190">
        <v>2723.3034640000001</v>
      </c>
      <c r="D28" s="190">
        <v>16651.066186</v>
      </c>
      <c r="E28" s="190">
        <v>886.37363999999991</v>
      </c>
      <c r="F28" s="190">
        <v>387.74144699999999</v>
      </c>
      <c r="G28" s="629"/>
    </row>
    <row r="29" spans="2:9" s="20" customFormat="1" ht="18" customHeight="1" x14ac:dyDescent="0.25">
      <c r="B29" s="120" t="s">
        <v>61</v>
      </c>
      <c r="C29" s="619">
        <v>2663.9917700000001</v>
      </c>
      <c r="D29" s="619">
        <v>14713.934507</v>
      </c>
      <c r="E29" s="619">
        <v>636.69959999999992</v>
      </c>
      <c r="F29" s="619">
        <v>390.68715399999996</v>
      </c>
      <c r="G29" s="629"/>
      <c r="H29" s="39"/>
    </row>
    <row r="30" spans="2:9" s="20" customFormat="1" ht="18" customHeight="1" x14ac:dyDescent="0.25">
      <c r="B30" s="735" t="s">
        <v>62</v>
      </c>
      <c r="C30" s="190">
        <v>2871.9428470000003</v>
      </c>
      <c r="D30" s="190">
        <v>12800.575006999999</v>
      </c>
      <c r="E30" s="190">
        <v>231.08198399999998</v>
      </c>
      <c r="F30" s="190">
        <v>361.22855400000003</v>
      </c>
      <c r="G30" s="629"/>
    </row>
    <row r="31" spans="2:9" s="20" customFormat="1" ht="18" customHeight="1" x14ac:dyDescent="0.25">
      <c r="B31" s="120" t="s">
        <v>63</v>
      </c>
      <c r="C31" s="619">
        <v>2923.7239600000003</v>
      </c>
      <c r="D31" s="619">
        <v>16048.749792999999</v>
      </c>
      <c r="E31" s="619">
        <v>790.92720499999996</v>
      </c>
      <c r="F31" s="619">
        <v>938.48654999999997</v>
      </c>
      <c r="G31" s="629"/>
    </row>
    <row r="32" spans="2:9" s="20" customFormat="1" ht="18" customHeight="1" x14ac:dyDescent="0.25">
      <c r="B32" s="735" t="s">
        <v>64</v>
      </c>
      <c r="C32" s="190">
        <v>2635.9885480000003</v>
      </c>
      <c r="D32" s="190">
        <v>21783.798939</v>
      </c>
      <c r="E32" s="190">
        <v>499.70217600000001</v>
      </c>
      <c r="F32" s="190">
        <v>1408.8129060000001</v>
      </c>
      <c r="G32" s="629"/>
    </row>
    <row r="33" spans="2:7" s="20" customFormat="1" ht="18" customHeight="1" x14ac:dyDescent="0.25">
      <c r="B33" s="120" t="s">
        <v>65</v>
      </c>
      <c r="C33" s="619">
        <v>2809.5705720000001</v>
      </c>
      <c r="D33" s="619">
        <v>23005.497553999998</v>
      </c>
      <c r="E33" s="619">
        <v>543.36743999999999</v>
      </c>
      <c r="F33" s="619">
        <v>1964.0041099999999</v>
      </c>
      <c r="G33" s="629"/>
    </row>
    <row r="34" spans="2:7" s="20" customFormat="1" ht="18" customHeight="1" x14ac:dyDescent="0.25">
      <c r="B34" s="735">
        <v>2013</v>
      </c>
      <c r="C34" s="190">
        <v>36037.749680000001</v>
      </c>
      <c r="D34" s="190">
        <v>205228.35915900001</v>
      </c>
      <c r="E34" s="190">
        <v>8567.1311379999988</v>
      </c>
      <c r="F34" s="190">
        <v>11268.888956000001</v>
      </c>
      <c r="G34" s="629"/>
    </row>
    <row r="35" spans="2:7" s="20" customFormat="1" ht="18" customHeight="1" x14ac:dyDescent="0.25">
      <c r="B35" s="120" t="s">
        <v>0</v>
      </c>
      <c r="C35" s="619">
        <v>3266.5809279999999</v>
      </c>
      <c r="D35" s="619">
        <v>15708.496534</v>
      </c>
      <c r="E35" s="619">
        <v>799.74543800000004</v>
      </c>
      <c r="F35" s="619">
        <v>657.34904800000004</v>
      </c>
      <c r="G35" s="629"/>
    </row>
    <row r="36" spans="2:7" s="20" customFormat="1" ht="18" customHeight="1" x14ac:dyDescent="0.25">
      <c r="B36" s="735" t="s">
        <v>1</v>
      </c>
      <c r="C36" s="190">
        <v>2669.1036439999998</v>
      </c>
      <c r="D36" s="190">
        <v>17602.160754</v>
      </c>
      <c r="E36" s="190">
        <v>386.83231899999998</v>
      </c>
      <c r="F36" s="190">
        <v>1730.7187580000002</v>
      </c>
      <c r="G36" s="629"/>
    </row>
    <row r="37" spans="2:7" s="20" customFormat="1" ht="18" customHeight="1" x14ac:dyDescent="0.25">
      <c r="B37" s="120" t="s">
        <v>2</v>
      </c>
      <c r="C37" s="619">
        <v>2996.3773000000001</v>
      </c>
      <c r="D37" s="619">
        <v>14293.055963000001</v>
      </c>
      <c r="E37" s="619">
        <v>505.62449599999997</v>
      </c>
      <c r="F37" s="619">
        <v>669.8283439999999</v>
      </c>
      <c r="G37" s="629"/>
    </row>
    <row r="38" spans="2:7" s="20" customFormat="1" ht="18" customHeight="1" x14ac:dyDescent="0.25">
      <c r="B38" s="735" t="s">
        <v>3</v>
      </c>
      <c r="C38" s="190">
        <v>3079.6339899999998</v>
      </c>
      <c r="D38" s="190">
        <v>22143.584985000001</v>
      </c>
      <c r="E38" s="190">
        <v>667.26561000000004</v>
      </c>
      <c r="F38" s="190">
        <v>557.28998999999999</v>
      </c>
      <c r="G38" s="629"/>
    </row>
    <row r="39" spans="2:7" s="20" customFormat="1" ht="18" customHeight="1" x14ac:dyDescent="0.25">
      <c r="B39" s="120" t="s">
        <v>4</v>
      </c>
      <c r="C39" s="619">
        <v>3232.6978519999998</v>
      </c>
      <c r="D39" s="619">
        <v>20985.092714999999</v>
      </c>
      <c r="E39" s="619">
        <v>1240.1866199999999</v>
      </c>
      <c r="F39" s="619">
        <v>1668.198124</v>
      </c>
      <c r="G39" s="629"/>
    </row>
    <row r="40" spans="2:7" s="20" customFormat="1" ht="18" customHeight="1" x14ac:dyDescent="0.25">
      <c r="B40" s="735" t="s">
        <v>5</v>
      </c>
      <c r="C40" s="190">
        <v>2876.20496</v>
      </c>
      <c r="D40" s="190">
        <v>17348.218428</v>
      </c>
      <c r="E40" s="190">
        <v>624.24129600000003</v>
      </c>
      <c r="F40" s="190">
        <v>976.87308000000007</v>
      </c>
      <c r="G40" s="629"/>
    </row>
    <row r="41" spans="2:7" s="20" customFormat="1" ht="18" customHeight="1" x14ac:dyDescent="0.25">
      <c r="B41" s="120" t="s">
        <v>60</v>
      </c>
      <c r="C41" s="619">
        <v>2956.187046</v>
      </c>
      <c r="D41" s="619">
        <v>20221.762920000001</v>
      </c>
      <c r="E41" s="619">
        <v>902.85199999999998</v>
      </c>
      <c r="F41" s="619">
        <v>718.111358</v>
      </c>
      <c r="G41" s="629"/>
    </row>
    <row r="42" spans="2:7" s="20" customFormat="1" ht="18" customHeight="1" x14ac:dyDescent="0.25">
      <c r="B42" s="735" t="s">
        <v>61</v>
      </c>
      <c r="C42" s="190">
        <v>3047.4507880000001</v>
      </c>
      <c r="D42" s="190">
        <v>13990.080926999999</v>
      </c>
      <c r="E42" s="190">
        <v>523.02520600000003</v>
      </c>
      <c r="F42" s="190">
        <v>712.29619200000002</v>
      </c>
      <c r="G42" s="629"/>
    </row>
    <row r="43" spans="2:7" s="20" customFormat="1" ht="18" customHeight="1" x14ac:dyDescent="0.25">
      <c r="B43" s="120" t="s">
        <v>62</v>
      </c>
      <c r="C43" s="619">
        <v>2960.8179460000001</v>
      </c>
      <c r="D43" s="619">
        <v>13383.715792999998</v>
      </c>
      <c r="E43" s="619">
        <v>776.194344</v>
      </c>
      <c r="F43" s="619">
        <v>433.02615200000002</v>
      </c>
      <c r="G43" s="629"/>
    </row>
    <row r="44" spans="2:7" s="20" customFormat="1" ht="18" customHeight="1" x14ac:dyDescent="0.25">
      <c r="B44" s="735" t="s">
        <v>63</v>
      </c>
      <c r="C44" s="190">
        <v>3352.8797960000002</v>
      </c>
      <c r="D44" s="190">
        <v>15169.17555</v>
      </c>
      <c r="E44" s="190">
        <v>756.51463000000001</v>
      </c>
      <c r="F44" s="190">
        <v>1128.853488</v>
      </c>
      <c r="G44" s="629"/>
    </row>
    <row r="45" spans="2:7" s="20" customFormat="1" ht="18" customHeight="1" x14ac:dyDescent="0.25">
      <c r="B45" s="120" t="s">
        <v>64</v>
      </c>
      <c r="C45" s="619">
        <v>2861.883002</v>
      </c>
      <c r="D45" s="619">
        <v>16698.151848000001</v>
      </c>
      <c r="E45" s="619">
        <v>843.89558399999999</v>
      </c>
      <c r="F45" s="619">
        <v>1106.597366</v>
      </c>
      <c r="G45" s="629"/>
    </row>
    <row r="46" spans="2:7" s="20" customFormat="1" ht="18" customHeight="1" x14ac:dyDescent="0.25">
      <c r="B46" s="735" t="s">
        <v>65</v>
      </c>
      <c r="C46" s="190">
        <v>2737.9324280000001</v>
      </c>
      <c r="D46" s="190">
        <v>17684.862741999998</v>
      </c>
      <c r="E46" s="190">
        <v>540.75359500000002</v>
      </c>
      <c r="F46" s="190">
        <v>909.74705599999993</v>
      </c>
      <c r="G46" s="629"/>
    </row>
    <row r="47" spans="2:7" s="20" customFormat="1" ht="18" customHeight="1" x14ac:dyDescent="0.25">
      <c r="B47" s="120">
        <v>2012</v>
      </c>
      <c r="C47" s="619">
        <v>29267.956088999999</v>
      </c>
      <c r="D47" s="619">
        <v>242575.10208300003</v>
      </c>
      <c r="E47" s="619">
        <v>8526.9050879999995</v>
      </c>
      <c r="F47" s="619">
        <v>18278.548588000001</v>
      </c>
      <c r="G47" s="629"/>
    </row>
    <row r="48" spans="2:7" s="20" customFormat="1" ht="18" customHeight="1" x14ac:dyDescent="0.25">
      <c r="B48" s="735" t="s">
        <v>0</v>
      </c>
      <c r="C48" s="190">
        <v>1795.2727330000002</v>
      </c>
      <c r="D48" s="190">
        <v>17548.110220000002</v>
      </c>
      <c r="E48" s="190">
        <v>806.27272400000004</v>
      </c>
      <c r="F48" s="190">
        <v>22.396979999999999</v>
      </c>
      <c r="G48" s="629"/>
    </row>
    <row r="49" spans="2:7" s="20" customFormat="1" ht="18" customHeight="1" x14ac:dyDescent="0.25">
      <c r="B49" s="120" t="s">
        <v>1</v>
      </c>
      <c r="C49" s="619">
        <v>1969.332934</v>
      </c>
      <c r="D49" s="619">
        <v>20271.568352999999</v>
      </c>
      <c r="E49" s="619">
        <v>740.40274799999997</v>
      </c>
      <c r="F49" s="619">
        <v>2007.9091560000002</v>
      </c>
      <c r="G49" s="629"/>
    </row>
    <row r="50" spans="2:7" s="20" customFormat="1" ht="18" customHeight="1" x14ac:dyDescent="0.25">
      <c r="B50" s="735" t="s">
        <v>2</v>
      </c>
      <c r="C50" s="190">
        <v>2265.8211940000001</v>
      </c>
      <c r="D50" s="190">
        <v>23006.046324000003</v>
      </c>
      <c r="E50" s="190">
        <v>731.63712899999996</v>
      </c>
      <c r="F50" s="190">
        <v>2184.9460840000002</v>
      </c>
      <c r="G50" s="629"/>
    </row>
    <row r="51" spans="2:7" s="20" customFormat="1" ht="18" customHeight="1" x14ac:dyDescent="0.25">
      <c r="B51" s="120" t="s">
        <v>3</v>
      </c>
      <c r="C51" s="619">
        <v>2110.9537259999997</v>
      </c>
      <c r="D51" s="619">
        <v>22566.620896</v>
      </c>
      <c r="E51" s="619">
        <v>755.45346999999992</v>
      </c>
      <c r="F51" s="619">
        <v>941.71350800000005</v>
      </c>
      <c r="G51" s="629"/>
    </row>
    <row r="52" spans="2:7" s="20" customFormat="1" ht="18" customHeight="1" x14ac:dyDescent="0.25">
      <c r="B52" s="735" t="s">
        <v>4</v>
      </c>
      <c r="C52" s="190">
        <v>2304.9007740000006</v>
      </c>
      <c r="D52" s="190">
        <v>27140.151517000002</v>
      </c>
      <c r="E52" s="190">
        <v>569.68623200000002</v>
      </c>
      <c r="F52" s="190">
        <v>1309.5656670000001</v>
      </c>
      <c r="G52" s="629"/>
    </row>
    <row r="53" spans="2:7" s="20" customFormat="1" ht="18" customHeight="1" x14ac:dyDescent="0.25">
      <c r="B53" s="120" t="s">
        <v>5</v>
      </c>
      <c r="C53" s="619">
        <v>2266.895086</v>
      </c>
      <c r="D53" s="619">
        <v>19022.123649000001</v>
      </c>
      <c r="E53" s="619">
        <v>484.74520799999999</v>
      </c>
      <c r="F53" s="619">
        <v>2219.5918560000005</v>
      </c>
      <c r="G53" s="629"/>
    </row>
    <row r="54" spans="2:7" s="20" customFormat="1" ht="18" customHeight="1" x14ac:dyDescent="0.25">
      <c r="B54" s="735" t="s">
        <v>60</v>
      </c>
      <c r="C54" s="190">
        <v>2713.0754919999999</v>
      </c>
      <c r="D54" s="190">
        <v>19551.563580000002</v>
      </c>
      <c r="E54" s="190">
        <v>481.04074000000003</v>
      </c>
      <c r="F54" s="190">
        <v>2339.011544</v>
      </c>
      <c r="G54" s="629"/>
    </row>
    <row r="55" spans="2:7" s="20" customFormat="1" ht="18" customHeight="1" x14ac:dyDescent="0.25">
      <c r="B55" s="120" t="s">
        <v>61</v>
      </c>
      <c r="C55" s="619">
        <v>2854.8983959999996</v>
      </c>
      <c r="D55" s="619">
        <v>19941.188462000002</v>
      </c>
      <c r="E55" s="619">
        <v>549.84589900000003</v>
      </c>
      <c r="F55" s="619">
        <v>2600.3812939999998</v>
      </c>
      <c r="G55" s="629"/>
    </row>
    <row r="56" spans="2:7" s="20" customFormat="1" ht="18" customHeight="1" x14ac:dyDescent="0.25">
      <c r="B56" s="735" t="s">
        <v>62</v>
      </c>
      <c r="C56" s="190">
        <v>2630.7273100000002</v>
      </c>
      <c r="D56" s="190">
        <v>17927.631574999999</v>
      </c>
      <c r="E56" s="190">
        <v>756.04123299999992</v>
      </c>
      <c r="F56" s="190">
        <v>1281.133556</v>
      </c>
      <c r="G56" s="629"/>
    </row>
    <row r="57" spans="2:7" s="20" customFormat="1" ht="18" customHeight="1" x14ac:dyDescent="0.25">
      <c r="B57" s="120" t="s">
        <v>63</v>
      </c>
      <c r="C57" s="619">
        <v>3204.1884500000001</v>
      </c>
      <c r="D57" s="619">
        <v>20236.803348000001</v>
      </c>
      <c r="E57" s="619">
        <v>1474.7981150000001</v>
      </c>
      <c r="F57" s="619">
        <v>1175.473305</v>
      </c>
      <c r="G57" s="629"/>
    </row>
    <row r="58" spans="2:7" s="20" customFormat="1" ht="18" customHeight="1" x14ac:dyDescent="0.25">
      <c r="B58" s="735" t="s">
        <v>64</v>
      </c>
      <c r="C58" s="190">
        <v>2803.4750860000004</v>
      </c>
      <c r="D58" s="190">
        <v>19222.715295000002</v>
      </c>
      <c r="E58" s="190">
        <v>236.27265600000001</v>
      </c>
      <c r="F58" s="190">
        <v>1329.345802</v>
      </c>
      <c r="G58" s="629"/>
    </row>
    <row r="59" spans="2:7" s="20" customFormat="1" ht="18" customHeight="1" x14ac:dyDescent="0.25">
      <c r="B59" s="120" t="s">
        <v>65</v>
      </c>
      <c r="C59" s="619">
        <v>2348.4149080000002</v>
      </c>
      <c r="D59" s="619">
        <v>16140.578863999999</v>
      </c>
      <c r="E59" s="619">
        <v>940.708934</v>
      </c>
      <c r="F59" s="619">
        <v>867.079836</v>
      </c>
      <c r="G59" s="629"/>
    </row>
    <row r="60" spans="2:7" s="20" customFormat="1" ht="18" customHeight="1" x14ac:dyDescent="0.25">
      <c r="B60" s="735">
        <v>2011</v>
      </c>
      <c r="C60" s="190">
        <v>25511.168777999996</v>
      </c>
      <c r="D60" s="190">
        <v>218060.08025100001</v>
      </c>
      <c r="E60" s="190">
        <v>10141.737718000002</v>
      </c>
      <c r="F60" s="190">
        <v>14594.995138000002</v>
      </c>
      <c r="G60" s="629"/>
    </row>
    <row r="61" spans="2:7" s="20" customFormat="1" ht="18" customHeight="1" x14ac:dyDescent="0.25">
      <c r="B61" s="120">
        <v>2010</v>
      </c>
      <c r="C61" s="619">
        <v>25561.124909999999</v>
      </c>
      <c r="D61" s="619">
        <v>166109.654817</v>
      </c>
      <c r="E61" s="619">
        <v>6447.6634949999998</v>
      </c>
      <c r="F61" s="619">
        <v>13635.432077999998</v>
      </c>
      <c r="G61" s="629"/>
    </row>
    <row r="62" spans="2:7" s="20" customFormat="1" ht="18" customHeight="1" x14ac:dyDescent="0.25">
      <c r="B62" s="735">
        <v>2009</v>
      </c>
      <c r="C62" s="190">
        <v>25721</v>
      </c>
      <c r="D62" s="190">
        <v>186862.87151499998</v>
      </c>
      <c r="E62" s="190">
        <v>7257.5717420000001</v>
      </c>
      <c r="F62" s="190">
        <v>11503.768602999999</v>
      </c>
      <c r="G62" s="629"/>
    </row>
    <row r="63" spans="2:7" s="20" customFormat="1" ht="3" customHeight="1" thickBot="1" x14ac:dyDescent="0.3">
      <c r="B63" s="812"/>
      <c r="C63" s="813"/>
      <c r="D63" s="813"/>
      <c r="E63" s="813"/>
      <c r="F63" s="813"/>
      <c r="G63" s="32"/>
    </row>
    <row r="64" spans="2:7" ht="21" customHeight="1" x14ac:dyDescent="0.25">
      <c r="B64" s="803" t="s">
        <v>562</v>
      </c>
      <c r="G64" s="19"/>
    </row>
    <row r="65" spans="2:7" ht="28.5" customHeight="1" x14ac:dyDescent="0.25">
      <c r="B65" s="973" t="s">
        <v>397</v>
      </c>
      <c r="C65" s="973"/>
      <c r="D65" s="973"/>
      <c r="E65" s="973"/>
      <c r="F65" s="973"/>
      <c r="G65" s="19"/>
    </row>
    <row r="66" spans="2:7" ht="27" customHeight="1" x14ac:dyDescent="0.25">
      <c r="B66" s="973" t="s">
        <v>398</v>
      </c>
      <c r="C66" s="973"/>
      <c r="D66" s="973"/>
      <c r="E66" s="973"/>
      <c r="F66" s="973"/>
      <c r="G66" s="19"/>
    </row>
    <row r="67" spans="2:7" ht="17.25" customHeight="1" x14ac:dyDescent="0.25">
      <c r="B67" s="804" t="s">
        <v>395</v>
      </c>
      <c r="C67" s="19"/>
      <c r="D67" s="19"/>
      <c r="E67" s="19"/>
      <c r="F67" s="19"/>
      <c r="G67" s="19"/>
    </row>
    <row r="68" spans="2:7" ht="17.25" customHeight="1" x14ac:dyDescent="0.25">
      <c r="B68" s="804" t="s">
        <v>396</v>
      </c>
      <c r="C68" s="19"/>
      <c r="D68" s="19"/>
      <c r="E68" s="19"/>
      <c r="F68" s="19"/>
      <c r="G68" s="19"/>
    </row>
    <row r="69" spans="2:7" x14ac:dyDescent="0.25">
      <c r="B69" s="805" t="s">
        <v>358</v>
      </c>
      <c r="C69" s="19"/>
      <c r="D69" s="19"/>
      <c r="E69" s="19"/>
      <c r="F69" s="19"/>
      <c r="G69" s="19"/>
    </row>
    <row r="70" spans="2:7" x14ac:dyDescent="0.25">
      <c r="C70" s="19"/>
      <c r="D70" s="19"/>
      <c r="E70" s="19"/>
      <c r="F70" s="19"/>
      <c r="G70" s="19"/>
    </row>
  </sheetData>
  <mergeCells count="4">
    <mergeCell ref="B4:B5"/>
    <mergeCell ref="D5:F5"/>
    <mergeCell ref="B65:F65"/>
    <mergeCell ref="B66:F66"/>
  </mergeCells>
  <hyperlinks>
    <hyperlink ref="H2" location="contenido!A45" display="Volver al índice"/>
  </hyperlinks>
  <pageMargins left="0.39370078740157483" right="0.39370078740157483" top="0.39370078740157483" bottom="0.39370078740157483" header="0" footer="0.19685039370078741"/>
  <pageSetup scale="60"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H74"/>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814"/>
      <c r="H1" s="119"/>
    </row>
    <row r="2" spans="2:8" ht="15.6" x14ac:dyDescent="0.3">
      <c r="B2" s="99" t="s">
        <v>537</v>
      </c>
      <c r="D2" s="814"/>
      <c r="H2" s="57" t="s">
        <v>191</v>
      </c>
    </row>
    <row r="3" spans="2:8" ht="15" x14ac:dyDescent="0.25">
      <c r="B3" s="449" t="s">
        <v>263</v>
      </c>
    </row>
    <row r="4" spans="2:8" ht="8.1" customHeight="1" x14ac:dyDescent="0.25"/>
    <row r="5" spans="2:8" s="20" customFormat="1" ht="36.75" customHeight="1" x14ac:dyDescent="0.25">
      <c r="B5" s="598" t="s">
        <v>120</v>
      </c>
      <c r="C5" s="275" t="s">
        <v>402</v>
      </c>
      <c r="D5" s="275" t="s">
        <v>130</v>
      </c>
      <c r="E5" s="275" t="s">
        <v>131</v>
      </c>
      <c r="F5" s="799" t="s">
        <v>132</v>
      </c>
    </row>
    <row r="6" spans="2:8" s="20" customFormat="1" ht="3.75" customHeight="1" thickBot="1" x14ac:dyDescent="0.3">
      <c r="B6" s="243"/>
      <c r="C6" s="243"/>
      <c r="D6" s="243"/>
      <c r="E6" s="243"/>
      <c r="F6" s="243"/>
    </row>
    <row r="7" spans="2:8" s="20" customFormat="1" ht="3.75" customHeight="1" x14ac:dyDescent="0.25">
      <c r="B7" s="151"/>
      <c r="C7" s="151"/>
      <c r="D7" s="151"/>
      <c r="E7" s="151"/>
      <c r="F7" s="151"/>
    </row>
    <row r="8" spans="2:8" s="20" customFormat="1" ht="17.25" customHeight="1" x14ac:dyDescent="0.25">
      <c r="B8" s="735" t="s">
        <v>446</v>
      </c>
      <c r="C8" s="815">
        <v>19812.468049999999</v>
      </c>
      <c r="D8" s="815">
        <v>604421.20582000003</v>
      </c>
      <c r="E8" s="815">
        <v>2313.4032099999999</v>
      </c>
      <c r="F8" s="815">
        <v>9980.3714500000006</v>
      </c>
    </row>
    <row r="9" spans="2:8" s="20" customFormat="1" ht="18.75" customHeight="1" x14ac:dyDescent="0.25">
      <c r="B9" s="732" t="s">
        <v>0</v>
      </c>
      <c r="C9" s="816">
        <v>1881.0642</v>
      </c>
      <c r="D9" s="816">
        <v>42741.893889999999</v>
      </c>
      <c r="E9" s="816">
        <v>300.26089999999999</v>
      </c>
      <c r="F9" s="816">
        <v>1478.91562</v>
      </c>
    </row>
    <row r="10" spans="2:8" s="20" customFormat="1" ht="18.75" customHeight="1" x14ac:dyDescent="0.25">
      <c r="B10" s="735" t="s">
        <v>1</v>
      </c>
      <c r="C10" s="815">
        <v>1499.7547500000001</v>
      </c>
      <c r="D10" s="815">
        <v>39711.515469999998</v>
      </c>
      <c r="E10" s="815">
        <v>233.34320999999997</v>
      </c>
      <c r="F10" s="815">
        <v>510.49378999999999</v>
      </c>
    </row>
    <row r="11" spans="2:8" s="20" customFormat="1" ht="18.75" customHeight="1" x14ac:dyDescent="0.25">
      <c r="B11" s="732" t="s">
        <v>2</v>
      </c>
      <c r="C11" s="816">
        <v>1633.8963999999999</v>
      </c>
      <c r="D11" s="816">
        <v>56575.319449999995</v>
      </c>
      <c r="E11" s="816">
        <v>320.23403999999999</v>
      </c>
      <c r="F11" s="816">
        <v>937.92349999999999</v>
      </c>
    </row>
    <row r="12" spans="2:8" s="20" customFormat="1" ht="18.75" customHeight="1" x14ac:dyDescent="0.25">
      <c r="B12" s="735" t="s">
        <v>3</v>
      </c>
      <c r="C12" s="815">
        <v>1616.6057800000001</v>
      </c>
      <c r="D12" s="815">
        <v>44992.568070000001</v>
      </c>
      <c r="E12" s="815">
        <v>388.77365999999995</v>
      </c>
      <c r="F12" s="815">
        <v>757.12702999999988</v>
      </c>
    </row>
    <row r="13" spans="2:8" s="20" customFormat="1" ht="18.75" customHeight="1" x14ac:dyDescent="0.25">
      <c r="B13" s="732" t="s">
        <v>4</v>
      </c>
      <c r="C13" s="816">
        <v>1413.2611400000001</v>
      </c>
      <c r="D13" s="816">
        <v>46312.095139999998</v>
      </c>
      <c r="E13" s="816">
        <v>225.55405999999999</v>
      </c>
      <c r="F13" s="816">
        <v>923.69421999999997</v>
      </c>
    </row>
    <row r="14" spans="2:8" s="20" customFormat="1" ht="18.75" customHeight="1" x14ac:dyDescent="0.25">
      <c r="B14" s="735" t="s">
        <v>5</v>
      </c>
      <c r="C14" s="815">
        <v>1632.6080099999999</v>
      </c>
      <c r="D14" s="815">
        <v>47684.047979999996</v>
      </c>
      <c r="E14" s="815">
        <v>328.45711999999997</v>
      </c>
      <c r="F14" s="815">
        <v>536.91558999999995</v>
      </c>
    </row>
    <row r="15" spans="2:8" s="20" customFormat="1" ht="18.75" customHeight="1" x14ac:dyDescent="0.25">
      <c r="B15" s="732" t="s">
        <v>60</v>
      </c>
      <c r="C15" s="816">
        <v>1697.5716699999998</v>
      </c>
      <c r="D15" s="816">
        <v>45768.915329999996</v>
      </c>
      <c r="E15" s="816">
        <v>86.934239999999988</v>
      </c>
      <c r="F15" s="816">
        <v>571.74525000000006</v>
      </c>
    </row>
    <row r="16" spans="2:8" s="20" customFormat="1" ht="18.75" customHeight="1" x14ac:dyDescent="0.25">
      <c r="B16" s="735" t="s">
        <v>61</v>
      </c>
      <c r="C16" s="815">
        <v>1567.9379000000001</v>
      </c>
      <c r="D16" s="815">
        <v>42705.164539999998</v>
      </c>
      <c r="E16" s="815">
        <v>97.62912</v>
      </c>
      <c r="F16" s="815">
        <v>658.74331000000006</v>
      </c>
    </row>
    <row r="17" spans="2:6" s="20" customFormat="1" ht="18.75" customHeight="1" x14ac:dyDescent="0.25">
      <c r="B17" s="732" t="s">
        <v>62</v>
      </c>
      <c r="C17" s="816">
        <v>1621.3700100000001</v>
      </c>
      <c r="D17" s="816">
        <v>63921.028720000009</v>
      </c>
      <c r="E17" s="816">
        <v>71.152179999999987</v>
      </c>
      <c r="F17" s="816">
        <v>924.25101000000006</v>
      </c>
    </row>
    <row r="18" spans="2:6" s="20" customFormat="1" ht="18.75" customHeight="1" x14ac:dyDescent="0.25">
      <c r="B18" s="735" t="s">
        <v>63</v>
      </c>
      <c r="C18" s="815">
        <v>1812.34484</v>
      </c>
      <c r="D18" s="815">
        <v>61281.953570000005</v>
      </c>
      <c r="E18" s="815">
        <v>91.482919999999993</v>
      </c>
      <c r="F18" s="815">
        <v>1222.8285600000002</v>
      </c>
    </row>
    <row r="19" spans="2:6" s="20" customFormat="1" ht="18.75" customHeight="1" x14ac:dyDescent="0.25">
      <c r="B19" s="732" t="s">
        <v>64</v>
      </c>
      <c r="C19" s="816">
        <v>1612.42508</v>
      </c>
      <c r="D19" s="816">
        <v>55058.535769999995</v>
      </c>
      <c r="E19" s="816">
        <v>86.807839999999999</v>
      </c>
      <c r="F19" s="816">
        <v>679.28028000000006</v>
      </c>
    </row>
    <row r="20" spans="2:6" s="20" customFormat="1" ht="18.75" customHeight="1" x14ac:dyDescent="0.25">
      <c r="B20" s="735" t="s">
        <v>65</v>
      </c>
      <c r="C20" s="815">
        <v>1823.6282699999999</v>
      </c>
      <c r="D20" s="815">
        <v>57668.16788999999</v>
      </c>
      <c r="E20" s="815">
        <v>82.773920000000004</v>
      </c>
      <c r="F20" s="815">
        <v>778.45329000000004</v>
      </c>
    </row>
    <row r="21" spans="2:6" s="20" customFormat="1" ht="15.9" customHeight="1" x14ac:dyDescent="0.25">
      <c r="B21" s="732">
        <v>2014</v>
      </c>
      <c r="C21" s="816">
        <v>23794.483980000001</v>
      </c>
      <c r="D21" s="816">
        <v>836879.33217000018</v>
      </c>
      <c r="E21" s="816">
        <v>9763.642890000001</v>
      </c>
      <c r="F21" s="816">
        <v>23020.051360000001</v>
      </c>
    </row>
    <row r="22" spans="2:6" s="20" customFormat="1" ht="15.9" customHeight="1" x14ac:dyDescent="0.25">
      <c r="B22" s="735" t="s">
        <v>0</v>
      </c>
      <c r="C22" s="815">
        <v>2219.7235700000001</v>
      </c>
      <c r="D22" s="815">
        <v>61971.925940000008</v>
      </c>
      <c r="E22" s="815">
        <v>1211.1823599999998</v>
      </c>
      <c r="F22" s="815">
        <v>1869.7957600000002</v>
      </c>
    </row>
    <row r="23" spans="2:6" s="20" customFormat="1" ht="15.9" customHeight="1" x14ac:dyDescent="0.25">
      <c r="B23" s="732" t="s">
        <v>1</v>
      </c>
      <c r="C23" s="816">
        <v>1824.88894</v>
      </c>
      <c r="D23" s="816">
        <v>65533.893309999999</v>
      </c>
      <c r="E23" s="816">
        <v>837.14193999999998</v>
      </c>
      <c r="F23" s="816">
        <v>1682.5199600000001</v>
      </c>
    </row>
    <row r="24" spans="2:6" s="20" customFormat="1" ht="15.9" customHeight="1" x14ac:dyDescent="0.25">
      <c r="B24" s="735" t="s">
        <v>2</v>
      </c>
      <c r="C24" s="815">
        <v>1878.4584699999998</v>
      </c>
      <c r="D24" s="815">
        <v>77153.892680000004</v>
      </c>
      <c r="E24" s="815">
        <v>947.54788000000008</v>
      </c>
      <c r="F24" s="815">
        <v>3593.5529700000002</v>
      </c>
    </row>
    <row r="25" spans="2:6" s="20" customFormat="1" ht="15.9" customHeight="1" x14ac:dyDescent="0.25">
      <c r="B25" s="732" t="s">
        <v>3</v>
      </c>
      <c r="C25" s="816">
        <v>2022.8112900000001</v>
      </c>
      <c r="D25" s="816">
        <v>72272.090039999995</v>
      </c>
      <c r="E25" s="816">
        <v>618.93348000000003</v>
      </c>
      <c r="F25" s="816">
        <v>1083.0838000000001</v>
      </c>
    </row>
    <row r="26" spans="2:6" s="20" customFormat="1" ht="15.9" customHeight="1" x14ac:dyDescent="0.25">
      <c r="B26" s="735" t="s">
        <v>4</v>
      </c>
      <c r="C26" s="815">
        <v>1865.2911299999998</v>
      </c>
      <c r="D26" s="815">
        <v>93421.190459999998</v>
      </c>
      <c r="E26" s="815">
        <v>878.33703999999989</v>
      </c>
      <c r="F26" s="815">
        <v>1902.18965</v>
      </c>
    </row>
    <row r="27" spans="2:6" s="20" customFormat="1" ht="15.9" customHeight="1" x14ac:dyDescent="0.25">
      <c r="B27" s="732" t="s">
        <v>5</v>
      </c>
      <c r="C27" s="816">
        <v>1761.2915300000002</v>
      </c>
      <c r="D27" s="816">
        <v>89477.974260000017</v>
      </c>
      <c r="E27" s="816">
        <v>789.47321999999997</v>
      </c>
      <c r="F27" s="816">
        <v>1561.02638</v>
      </c>
    </row>
    <row r="28" spans="2:6" s="20" customFormat="1" ht="15.9" customHeight="1" x14ac:dyDescent="0.25">
      <c r="B28" s="735" t="s">
        <v>60</v>
      </c>
      <c r="C28" s="815">
        <v>1995.30295</v>
      </c>
      <c r="D28" s="815">
        <v>70542.572</v>
      </c>
      <c r="E28" s="815">
        <v>1242.4343800000001</v>
      </c>
      <c r="F28" s="815">
        <v>1131.7673500000001</v>
      </c>
    </row>
    <row r="29" spans="2:6" s="20" customFormat="1" ht="15.9" customHeight="1" x14ac:dyDescent="0.25">
      <c r="B29" s="732" t="s">
        <v>61</v>
      </c>
      <c r="C29" s="816">
        <v>1993.7650999999998</v>
      </c>
      <c r="D29" s="816">
        <v>60542.144070000009</v>
      </c>
      <c r="E29" s="816">
        <v>879.46506999999997</v>
      </c>
      <c r="F29" s="816">
        <v>960.3907200000001</v>
      </c>
    </row>
    <row r="30" spans="2:6" s="20" customFormat="1" ht="15.9" customHeight="1" x14ac:dyDescent="0.25">
      <c r="B30" s="735" t="s">
        <v>62</v>
      </c>
      <c r="C30" s="815">
        <v>2133.0986899999998</v>
      </c>
      <c r="D30" s="815">
        <v>47163.402519999996</v>
      </c>
      <c r="E30" s="815">
        <v>264.23694999999998</v>
      </c>
      <c r="F30" s="815">
        <v>876.05296999999996</v>
      </c>
    </row>
    <row r="31" spans="2:6" s="20" customFormat="1" ht="15.9" customHeight="1" x14ac:dyDescent="0.25">
      <c r="B31" s="732" t="s">
        <v>63</v>
      </c>
      <c r="C31" s="816">
        <v>2139.0697799999998</v>
      </c>
      <c r="D31" s="816">
        <v>54032.622139999999</v>
      </c>
      <c r="E31" s="816">
        <v>928.50984999999991</v>
      </c>
      <c r="F31" s="816">
        <v>1935.71396</v>
      </c>
    </row>
    <row r="32" spans="2:6" s="20" customFormat="1" ht="15.9" customHeight="1" x14ac:dyDescent="0.25">
      <c r="B32" s="735" t="s">
        <v>64</v>
      </c>
      <c r="C32" s="815">
        <v>1940.08654</v>
      </c>
      <c r="D32" s="815">
        <v>71811.791440000001</v>
      </c>
      <c r="E32" s="815">
        <v>582.69290999999998</v>
      </c>
      <c r="F32" s="815">
        <v>2683.4597100000001</v>
      </c>
    </row>
    <row r="33" spans="2:6" s="20" customFormat="1" ht="15.9" customHeight="1" x14ac:dyDescent="0.25">
      <c r="B33" s="732" t="s">
        <v>65</v>
      </c>
      <c r="C33" s="816">
        <v>2020.6959899999999</v>
      </c>
      <c r="D33" s="816">
        <v>72955.833309999987</v>
      </c>
      <c r="E33" s="816">
        <v>583.68781000000001</v>
      </c>
      <c r="F33" s="816">
        <v>3740.4981299999999</v>
      </c>
    </row>
    <row r="34" spans="2:6" s="20" customFormat="1" ht="15.9" customHeight="1" x14ac:dyDescent="0.25">
      <c r="B34" s="735">
        <v>2013</v>
      </c>
      <c r="C34" s="815">
        <v>22854.748399999997</v>
      </c>
      <c r="D34" s="815">
        <v>788762.89210000006</v>
      </c>
      <c r="E34" s="815">
        <v>11324.69875</v>
      </c>
      <c r="F34" s="815">
        <v>24589.817569999999</v>
      </c>
    </row>
    <row r="35" spans="2:6" s="20" customFormat="1" ht="15.9" customHeight="1" x14ac:dyDescent="0.25">
      <c r="B35" s="732" t="s">
        <v>0</v>
      </c>
      <c r="C35" s="816">
        <v>2085.3672099999999</v>
      </c>
      <c r="D35" s="816">
        <v>55662.938200000004</v>
      </c>
      <c r="E35" s="816">
        <v>1000.8488</v>
      </c>
      <c r="F35" s="816">
        <v>1366.5473399999998</v>
      </c>
    </row>
    <row r="36" spans="2:6" s="20" customFormat="1" ht="15.9" customHeight="1" x14ac:dyDescent="0.25">
      <c r="B36" s="735" t="s">
        <v>1</v>
      </c>
      <c r="C36" s="815">
        <v>1653.5852400000001</v>
      </c>
      <c r="D36" s="815">
        <v>61733.828630000004</v>
      </c>
      <c r="E36" s="815">
        <v>481.16143</v>
      </c>
      <c r="F36" s="815">
        <v>3433.4561200000003</v>
      </c>
    </row>
    <row r="37" spans="2:6" s="20" customFormat="1" ht="15.9" customHeight="1" x14ac:dyDescent="0.25">
      <c r="B37" s="732" t="s">
        <v>2</v>
      </c>
      <c r="C37" s="816">
        <v>1830.8733500000001</v>
      </c>
      <c r="D37" s="816">
        <v>49931.644529999998</v>
      </c>
      <c r="E37" s="816">
        <v>659.46384</v>
      </c>
      <c r="F37" s="816">
        <v>1546.91741</v>
      </c>
    </row>
    <row r="38" spans="2:6" s="20" customFormat="1" ht="15.9" customHeight="1" x14ac:dyDescent="0.25">
      <c r="B38" s="735" t="s">
        <v>3</v>
      </c>
      <c r="C38" s="815">
        <v>1848.7776399999998</v>
      </c>
      <c r="D38" s="815">
        <v>78860.709759999998</v>
      </c>
      <c r="E38" s="815">
        <v>807.32961</v>
      </c>
      <c r="F38" s="815">
        <v>1189.9682500000001</v>
      </c>
    </row>
    <row r="39" spans="2:6" s="20" customFormat="1" ht="15.9" customHeight="1" x14ac:dyDescent="0.25">
      <c r="B39" s="732" t="s">
        <v>4</v>
      </c>
      <c r="C39" s="816">
        <v>1951.1549300000001</v>
      </c>
      <c r="D39" s="816">
        <v>77599.670220000015</v>
      </c>
      <c r="E39" s="816">
        <v>1545.99857</v>
      </c>
      <c r="F39" s="816">
        <v>3500.6107999999999</v>
      </c>
    </row>
    <row r="40" spans="2:6" s="20" customFormat="1" ht="15.9" customHeight="1" x14ac:dyDescent="0.25">
      <c r="B40" s="735" t="s">
        <v>5</v>
      </c>
      <c r="C40" s="815">
        <v>1801.7238199999999</v>
      </c>
      <c r="D40" s="815">
        <v>66075.099329999997</v>
      </c>
      <c r="E40" s="815">
        <v>800.32784000000004</v>
      </c>
      <c r="F40" s="815">
        <v>2210.0224200000002</v>
      </c>
    </row>
    <row r="41" spans="2:6" s="20" customFormat="1" ht="15.9" customHeight="1" x14ac:dyDescent="0.25">
      <c r="B41" s="732" t="s">
        <v>60</v>
      </c>
      <c r="C41" s="816">
        <v>1871.8621300000002</v>
      </c>
      <c r="D41" s="816">
        <v>77686.436480000004</v>
      </c>
      <c r="E41" s="816">
        <v>1160.08925</v>
      </c>
      <c r="F41" s="816">
        <v>1621.9396999999999</v>
      </c>
    </row>
    <row r="42" spans="2:6" s="20" customFormat="1" ht="15.9" customHeight="1" x14ac:dyDescent="0.25">
      <c r="B42" s="735" t="s">
        <v>61</v>
      </c>
      <c r="C42" s="815">
        <v>1927.12157</v>
      </c>
      <c r="D42" s="815">
        <v>55334.997000000003</v>
      </c>
      <c r="E42" s="815">
        <v>694.57812999999999</v>
      </c>
      <c r="F42" s="815">
        <v>1748.1723099999999</v>
      </c>
    </row>
    <row r="43" spans="2:6" s="20" customFormat="1" ht="15.9" customHeight="1" x14ac:dyDescent="0.25">
      <c r="B43" s="732" t="s">
        <v>62</v>
      </c>
      <c r="C43" s="816">
        <v>1886.2106200000001</v>
      </c>
      <c r="D43" s="816">
        <v>54269.696279999996</v>
      </c>
      <c r="E43" s="816">
        <v>1068.94154</v>
      </c>
      <c r="F43" s="816">
        <v>1049.72308</v>
      </c>
    </row>
    <row r="44" spans="2:6" s="20" customFormat="1" ht="15.9" customHeight="1" x14ac:dyDescent="0.25">
      <c r="B44" s="735" t="s">
        <v>63</v>
      </c>
      <c r="C44" s="815">
        <v>2198.7611199999997</v>
      </c>
      <c r="D44" s="815">
        <v>62763.614100000006</v>
      </c>
      <c r="E44" s="815">
        <v>1056.3543299999999</v>
      </c>
      <c r="F44" s="815">
        <v>2586.2837399999999</v>
      </c>
    </row>
    <row r="45" spans="2:6" s="20" customFormat="1" ht="15.9" customHeight="1" x14ac:dyDescent="0.25">
      <c r="B45" s="732" t="s">
        <v>64</v>
      </c>
      <c r="C45" s="816">
        <v>1935.1431600000001</v>
      </c>
      <c r="D45" s="816">
        <v>72225.065889999998</v>
      </c>
      <c r="E45" s="816">
        <v>1243.5611799999999</v>
      </c>
      <c r="F45" s="816">
        <v>2187.1980000000003</v>
      </c>
    </row>
    <row r="46" spans="2:6" s="20" customFormat="1" ht="15.9" customHeight="1" x14ac:dyDescent="0.25">
      <c r="B46" s="735" t="s">
        <v>65</v>
      </c>
      <c r="C46" s="815">
        <v>1864.16761</v>
      </c>
      <c r="D46" s="815">
        <v>76619.191680000004</v>
      </c>
      <c r="E46" s="815">
        <v>806.04422999999997</v>
      </c>
      <c r="F46" s="815">
        <v>2148.9784</v>
      </c>
    </row>
    <row r="47" spans="2:6" s="20" customFormat="1" ht="15.9" customHeight="1" x14ac:dyDescent="0.25">
      <c r="B47" s="732">
        <v>2012</v>
      </c>
      <c r="C47" s="816">
        <v>17482.705989999999</v>
      </c>
      <c r="D47" s="816">
        <v>748780.31518000015</v>
      </c>
      <c r="E47" s="816">
        <v>10119.019319999999</v>
      </c>
      <c r="F47" s="816">
        <v>28637.65035</v>
      </c>
    </row>
    <row r="48" spans="2:6" s="20" customFormat="1" ht="15.9" customHeight="1" x14ac:dyDescent="0.25">
      <c r="B48" s="735" t="s">
        <v>0</v>
      </c>
      <c r="C48" s="815">
        <v>1133.0596900000003</v>
      </c>
      <c r="D48" s="815">
        <v>55966.721430000005</v>
      </c>
      <c r="E48" s="815">
        <v>939.22609</v>
      </c>
      <c r="F48" s="815">
        <v>111.82846000000001</v>
      </c>
    </row>
    <row r="49" spans="2:6" s="20" customFormat="1" ht="15.9" customHeight="1" x14ac:dyDescent="0.25">
      <c r="B49" s="732" t="s">
        <v>1</v>
      </c>
      <c r="C49" s="816">
        <v>1163.80367</v>
      </c>
      <c r="D49" s="816">
        <v>64999.855459999999</v>
      </c>
      <c r="E49" s="816">
        <v>797.04266000000007</v>
      </c>
      <c r="F49" s="816">
        <v>3825.7352999999998</v>
      </c>
    </row>
    <row r="50" spans="2:6" s="20" customFormat="1" ht="15.9" customHeight="1" x14ac:dyDescent="0.25">
      <c r="B50" s="735" t="s">
        <v>2</v>
      </c>
      <c r="C50" s="815">
        <v>1297.3047799999999</v>
      </c>
      <c r="D50" s="815">
        <v>73388.853669999997</v>
      </c>
      <c r="E50" s="815">
        <v>865.24677999999994</v>
      </c>
      <c r="F50" s="815">
        <v>3624.9398499999998</v>
      </c>
    </row>
    <row r="51" spans="2:6" s="20" customFormat="1" ht="15.9" customHeight="1" x14ac:dyDescent="0.25">
      <c r="B51" s="732" t="s">
        <v>3</v>
      </c>
      <c r="C51" s="816">
        <v>1188.2644999999998</v>
      </c>
      <c r="D51" s="816">
        <v>67781.009969999999</v>
      </c>
      <c r="E51" s="816">
        <v>883.50572999999997</v>
      </c>
      <c r="F51" s="816">
        <v>1501.0014499999997</v>
      </c>
    </row>
    <row r="52" spans="2:6" s="20" customFormat="1" ht="15.9" customHeight="1" x14ac:dyDescent="0.25">
      <c r="B52" s="735" t="s">
        <v>4</v>
      </c>
      <c r="C52" s="815">
        <v>1304.89545</v>
      </c>
      <c r="D52" s="815">
        <v>78968.830119999999</v>
      </c>
      <c r="E52" s="815">
        <v>618.22291999999993</v>
      </c>
      <c r="F52" s="815">
        <v>2244.2354</v>
      </c>
    </row>
    <row r="53" spans="2:6" s="20" customFormat="1" ht="15.9" customHeight="1" x14ac:dyDescent="0.25">
      <c r="B53" s="732" t="s">
        <v>5</v>
      </c>
      <c r="C53" s="816">
        <v>1264.62354</v>
      </c>
      <c r="D53" s="816">
        <v>53278.492190000004</v>
      </c>
      <c r="E53" s="816">
        <v>602.05390999999997</v>
      </c>
      <c r="F53" s="816">
        <v>3444.1567300000002</v>
      </c>
    </row>
    <row r="54" spans="2:6" s="20" customFormat="1" ht="15.9" customHeight="1" x14ac:dyDescent="0.25">
      <c r="B54" s="735" t="s">
        <v>60</v>
      </c>
      <c r="C54" s="815">
        <v>1499.7983399999998</v>
      </c>
      <c r="D54" s="815">
        <v>54954.074500000002</v>
      </c>
      <c r="E54" s="815">
        <v>622.28801999999996</v>
      </c>
      <c r="F54" s="815">
        <v>3813.8547400000002</v>
      </c>
    </row>
    <row r="55" spans="2:6" s="20" customFormat="1" ht="15.9" customHeight="1" x14ac:dyDescent="0.25">
      <c r="B55" s="732" t="s">
        <v>61</v>
      </c>
      <c r="C55" s="816">
        <v>1630.6645800000001</v>
      </c>
      <c r="D55" s="816">
        <v>56908.762530000007</v>
      </c>
      <c r="E55" s="816">
        <v>717.76081999999997</v>
      </c>
      <c r="F55" s="816">
        <v>3847.7448300000001</v>
      </c>
    </row>
    <row r="56" spans="2:6" s="20" customFormat="1" ht="15.9" customHeight="1" x14ac:dyDescent="0.25">
      <c r="B56" s="735" t="s">
        <v>62</v>
      </c>
      <c r="C56" s="815">
        <v>1559.99278</v>
      </c>
      <c r="D56" s="815">
        <v>54562.22322</v>
      </c>
      <c r="E56" s="815">
        <v>819.70120999999995</v>
      </c>
      <c r="F56" s="815">
        <v>1858.6230800000001</v>
      </c>
    </row>
    <row r="57" spans="2:6" s="20" customFormat="1" ht="15.9" customHeight="1" x14ac:dyDescent="0.25">
      <c r="B57" s="732" t="s">
        <v>63</v>
      </c>
      <c r="C57" s="816">
        <v>1964.57195</v>
      </c>
      <c r="D57" s="816">
        <v>66768.802980000008</v>
      </c>
      <c r="E57" s="816">
        <v>1735.2942499999999</v>
      </c>
      <c r="F57" s="816">
        <v>1385.4679799999999</v>
      </c>
    </row>
    <row r="58" spans="2:6" s="20" customFormat="1" ht="15.9" customHeight="1" x14ac:dyDescent="0.25">
      <c r="B58" s="735" t="s">
        <v>64</v>
      </c>
      <c r="C58" s="815">
        <v>1867.9199999999998</v>
      </c>
      <c r="D58" s="815">
        <v>65011.704400000002</v>
      </c>
      <c r="E58" s="815">
        <v>328.44164000000001</v>
      </c>
      <c r="F58" s="815">
        <v>1420.1142199999999</v>
      </c>
    </row>
    <row r="59" spans="2:6" s="20" customFormat="1" ht="15.9" customHeight="1" x14ac:dyDescent="0.25">
      <c r="B59" s="732" t="s">
        <v>65</v>
      </c>
      <c r="C59" s="816">
        <v>1607.8067099999998</v>
      </c>
      <c r="D59" s="816">
        <v>56190.984710000004</v>
      </c>
      <c r="E59" s="816">
        <v>1190.2352900000001</v>
      </c>
      <c r="F59" s="816">
        <v>1559.94831</v>
      </c>
    </row>
    <row r="60" spans="2:6" s="20" customFormat="1" ht="15.9" customHeight="1" x14ac:dyDescent="0.25">
      <c r="B60" s="735">
        <v>2011</v>
      </c>
      <c r="C60" s="815">
        <v>15382.825480000003</v>
      </c>
      <c r="D60" s="815">
        <v>768473.65224999993</v>
      </c>
      <c r="E60" s="815">
        <v>12804.414959999998</v>
      </c>
      <c r="F60" s="815">
        <v>23681.853070000001</v>
      </c>
    </row>
    <row r="61" spans="2:6" s="20" customFormat="1" ht="15.9" customHeight="1" x14ac:dyDescent="0.25">
      <c r="B61" s="732">
        <v>2010</v>
      </c>
      <c r="C61" s="816">
        <v>14347.310710000002</v>
      </c>
      <c r="D61" s="816">
        <v>467368.64335999999</v>
      </c>
      <c r="E61" s="816">
        <v>7744.6580700000004</v>
      </c>
      <c r="F61" s="816">
        <v>20307.964299999996</v>
      </c>
    </row>
    <row r="62" spans="2:6" s="20" customFormat="1" ht="15.9" customHeight="1" x14ac:dyDescent="0.25">
      <c r="B62" s="735">
        <v>2009</v>
      </c>
      <c r="C62" s="815">
        <v>11837.131150000001</v>
      </c>
      <c r="D62" s="815">
        <v>388649.04032999999</v>
      </c>
      <c r="E62" s="815">
        <v>7095.7742400000006</v>
      </c>
      <c r="F62" s="815">
        <v>17738.222469999997</v>
      </c>
    </row>
    <row r="63" spans="2:6" s="20" customFormat="1" ht="4.5" customHeight="1" thickBot="1" x14ac:dyDescent="0.3">
      <c r="B63" s="809"/>
      <c r="C63" s="306"/>
      <c r="D63" s="306"/>
      <c r="E63" s="306"/>
      <c r="F63" s="306"/>
    </row>
    <row r="64" spans="2:6" ht="23.25" customHeight="1" x14ac:dyDescent="0.25">
      <c r="B64" s="803" t="s">
        <v>562</v>
      </c>
    </row>
    <row r="65" spans="2:6" ht="26.25" customHeight="1" x14ac:dyDescent="0.25">
      <c r="B65" s="973" t="s">
        <v>397</v>
      </c>
      <c r="C65" s="973"/>
      <c r="D65" s="973"/>
      <c r="E65" s="973"/>
      <c r="F65" s="973"/>
    </row>
    <row r="66" spans="2:6" ht="27.75" customHeight="1" x14ac:dyDescent="0.25">
      <c r="B66" s="973" t="s">
        <v>399</v>
      </c>
      <c r="C66" s="973"/>
      <c r="D66" s="973"/>
      <c r="E66" s="973"/>
      <c r="F66" s="973"/>
    </row>
    <row r="67" spans="2:6" ht="15" customHeight="1" x14ac:dyDescent="0.25">
      <c r="B67" s="804" t="s">
        <v>395</v>
      </c>
      <c r="C67" s="19"/>
      <c r="D67" s="19"/>
      <c r="E67" s="19"/>
      <c r="F67" s="19"/>
    </row>
    <row r="68" spans="2:6" ht="18.75" customHeight="1" x14ac:dyDescent="0.25">
      <c r="B68" s="804" t="s">
        <v>396</v>
      </c>
      <c r="C68" s="19"/>
      <c r="D68" s="19"/>
      <c r="E68" s="19"/>
      <c r="F68" s="19"/>
    </row>
    <row r="69" spans="2:6" x14ac:dyDescent="0.25">
      <c r="B69" s="805" t="s">
        <v>358</v>
      </c>
      <c r="C69" s="19"/>
      <c r="D69" s="19"/>
      <c r="E69" s="19"/>
      <c r="F69" s="19"/>
    </row>
    <row r="70" spans="2:6" x14ac:dyDescent="0.25">
      <c r="B70" s="805"/>
      <c r="C70" s="19"/>
    </row>
    <row r="71" spans="2:6" x14ac:dyDescent="0.25">
      <c r="B71" s="804"/>
      <c r="C71" s="19"/>
    </row>
    <row r="72" spans="2:6" x14ac:dyDescent="0.25">
      <c r="B72" s="805"/>
      <c r="C72" s="19"/>
      <c r="E72" s="16"/>
    </row>
    <row r="73" spans="2:6" x14ac:dyDescent="0.25">
      <c r="B73" s="805"/>
      <c r="C73" s="19"/>
    </row>
    <row r="74" spans="2:6" x14ac:dyDescent="0.25">
      <c r="C74" s="19"/>
    </row>
  </sheetData>
  <mergeCells count="2">
    <mergeCell ref="B65:F65"/>
    <mergeCell ref="B66:F66"/>
  </mergeCells>
  <hyperlinks>
    <hyperlink ref="H2" location="contenido!A45" display="Volver al índice"/>
  </hyperlinks>
  <pageMargins left="0.39370078740157483" right="0.39370078740157483" top="0.39370078740157483" bottom="0.39370078740157483" header="0" footer="0.19685039370078741"/>
  <pageSetup scale="60"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78"/>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538</v>
      </c>
      <c r="J2" s="57" t="s">
        <v>191</v>
      </c>
    </row>
    <row r="3" spans="1:10" ht="8.1" customHeight="1" thickBot="1" x14ac:dyDescent="0.3">
      <c r="B3" s="280"/>
      <c r="C3" s="280"/>
      <c r="D3" s="280"/>
      <c r="E3" s="280"/>
      <c r="F3" s="280"/>
      <c r="G3" s="280"/>
      <c r="H3" s="280"/>
      <c r="I3" s="280"/>
    </row>
    <row r="4" spans="1:10" s="20" customFormat="1" ht="24.75" customHeight="1" thickBot="1" x14ac:dyDescent="0.3">
      <c r="A4" s="219"/>
      <c r="B4" s="948" t="s">
        <v>133</v>
      </c>
      <c r="C4" s="976"/>
      <c r="D4" s="976"/>
      <c r="E4" s="976"/>
      <c r="F4" s="976"/>
      <c r="G4" s="976"/>
      <c r="H4" s="977"/>
    </row>
    <row r="5" spans="1:10" s="20" customFormat="1" ht="39.9" customHeight="1" thickBot="1" x14ac:dyDescent="0.3">
      <c r="A5" s="219"/>
      <c r="B5" s="954" t="s">
        <v>120</v>
      </c>
      <c r="C5" s="602" t="s">
        <v>269</v>
      </c>
      <c r="D5" s="221" t="s">
        <v>270</v>
      </c>
      <c r="E5" s="221" t="s">
        <v>271</v>
      </c>
      <c r="F5" s="221" t="s">
        <v>188</v>
      </c>
      <c r="G5" s="221" t="s">
        <v>403</v>
      </c>
      <c r="H5" s="221" t="s">
        <v>404</v>
      </c>
    </row>
    <row r="6" spans="1:10" s="20" customFormat="1" ht="20.100000000000001" customHeight="1" thickBot="1" x14ac:dyDescent="0.3">
      <c r="A6" s="219"/>
      <c r="B6" s="955"/>
      <c r="C6" s="602" t="s">
        <v>234</v>
      </c>
      <c r="D6" s="949" t="s">
        <v>262</v>
      </c>
      <c r="E6" s="978"/>
      <c r="F6" s="978"/>
      <c r="G6" s="978"/>
      <c r="H6" s="979"/>
    </row>
    <row r="7" spans="1:10" s="20" customFormat="1" ht="2.25" customHeight="1" thickBot="1" x14ac:dyDescent="0.3">
      <c r="B7" s="213"/>
      <c r="C7" s="213"/>
      <c r="D7" s="213"/>
      <c r="E7" s="213"/>
      <c r="F7" s="213"/>
      <c r="G7" s="213"/>
      <c r="H7" s="213"/>
    </row>
    <row r="8" spans="1:10" s="20" customFormat="1" ht="3" customHeight="1" x14ac:dyDescent="0.25">
      <c r="B8" s="806"/>
      <c r="C8" s="78"/>
      <c r="D8" s="78"/>
      <c r="E8" s="82"/>
      <c r="F8" s="78"/>
      <c r="G8" s="78"/>
      <c r="H8" s="78"/>
    </row>
    <row r="9" spans="1:10" s="20" customFormat="1" ht="19.5" customHeight="1" x14ac:dyDescent="0.25">
      <c r="B9" s="732" t="s">
        <v>446</v>
      </c>
      <c r="C9" s="817">
        <v>3814.9422530000002</v>
      </c>
      <c r="D9" s="817">
        <v>9349.0343030000004</v>
      </c>
      <c r="E9" s="817">
        <v>2584.349498</v>
      </c>
      <c r="F9" s="817">
        <v>1299.0837400000003</v>
      </c>
      <c r="G9" s="817">
        <v>8858.6872199999998</v>
      </c>
      <c r="H9" s="817">
        <v>4111.5391289999998</v>
      </c>
    </row>
    <row r="10" spans="1:10" s="20" customFormat="1" ht="17.25" customHeight="1" x14ac:dyDescent="0.25">
      <c r="B10" s="735" t="s">
        <v>0</v>
      </c>
      <c r="C10" s="811">
        <v>235.75731999999999</v>
      </c>
      <c r="D10" s="820">
        <v>743.33553300000005</v>
      </c>
      <c r="E10" s="811">
        <v>306.96072200000003</v>
      </c>
      <c r="F10" s="811">
        <v>19.5</v>
      </c>
      <c r="G10" s="546">
        <v>229.8</v>
      </c>
      <c r="H10" s="811">
        <v>301.46353199999999</v>
      </c>
    </row>
    <row r="11" spans="1:10" s="20" customFormat="1" ht="17.25" customHeight="1" x14ac:dyDescent="0.25">
      <c r="B11" s="732" t="s">
        <v>1</v>
      </c>
      <c r="C11" s="817">
        <v>440.687138</v>
      </c>
      <c r="D11" s="818">
        <v>744.90585400000009</v>
      </c>
      <c r="E11" s="817">
        <v>335.64890600000001</v>
      </c>
      <c r="F11" s="817">
        <v>14.4</v>
      </c>
      <c r="G11" s="547">
        <v>490.6</v>
      </c>
      <c r="H11" s="817">
        <v>337.31742300000002</v>
      </c>
    </row>
    <row r="12" spans="1:10" s="20" customFormat="1" ht="17.25" customHeight="1" x14ac:dyDescent="0.25">
      <c r="B12" s="735" t="s">
        <v>2</v>
      </c>
      <c r="C12" s="811">
        <v>204.672211</v>
      </c>
      <c r="D12" s="820">
        <v>822.51157599999999</v>
      </c>
      <c r="E12" s="811">
        <v>278.09457199999997</v>
      </c>
      <c r="F12" s="811">
        <v>74.800200000000004</v>
      </c>
      <c r="G12" s="546">
        <v>801.7</v>
      </c>
      <c r="H12" s="811">
        <v>401.626485</v>
      </c>
    </row>
    <row r="13" spans="1:10" s="20" customFormat="1" ht="17.25" customHeight="1" x14ac:dyDescent="0.25">
      <c r="B13" s="732" t="s">
        <v>3</v>
      </c>
      <c r="C13" s="817">
        <v>257.80814600000002</v>
      </c>
      <c r="D13" s="818">
        <v>767.66441599999996</v>
      </c>
      <c r="E13" s="817">
        <v>279.43780200000003</v>
      </c>
      <c r="F13" s="817">
        <v>1.6837200000000001</v>
      </c>
      <c r="G13" s="547">
        <v>1145.76</v>
      </c>
      <c r="H13" s="817">
        <v>305.57035300000001</v>
      </c>
    </row>
    <row r="14" spans="1:10" s="20" customFormat="1" ht="17.25" customHeight="1" x14ac:dyDescent="0.25">
      <c r="B14" s="735" t="s">
        <v>4</v>
      </c>
      <c r="C14" s="811">
        <v>94.661540000000002</v>
      </c>
      <c r="D14" s="820">
        <v>773.95200799999998</v>
      </c>
      <c r="E14" s="811">
        <v>94.087631999999999</v>
      </c>
      <c r="F14" s="811">
        <v>56.9</v>
      </c>
      <c r="G14" s="546">
        <v>1103.3</v>
      </c>
      <c r="H14" s="811">
        <v>288.74338699999998</v>
      </c>
    </row>
    <row r="15" spans="1:10" s="20" customFormat="1" ht="17.25" customHeight="1" x14ac:dyDescent="0.25">
      <c r="B15" s="732" t="s">
        <v>5</v>
      </c>
      <c r="C15" s="817">
        <v>244.34161799999998</v>
      </c>
      <c r="D15" s="818">
        <v>734.99059599999998</v>
      </c>
      <c r="E15" s="817">
        <v>206.15651399999999</v>
      </c>
      <c r="F15" s="817">
        <v>147.80000000000001</v>
      </c>
      <c r="G15" s="547">
        <v>836.09</v>
      </c>
      <c r="H15" s="817">
        <v>359.24022900000006</v>
      </c>
    </row>
    <row r="16" spans="1:10" s="20" customFormat="1" ht="17.25" customHeight="1" x14ac:dyDescent="0.25">
      <c r="B16" s="735" t="s">
        <v>60</v>
      </c>
      <c r="C16" s="811">
        <v>442.79738000000003</v>
      </c>
      <c r="D16" s="820">
        <v>937.29939000000002</v>
      </c>
      <c r="E16" s="811">
        <v>169.92474999999999</v>
      </c>
      <c r="F16" s="811">
        <v>217.53618</v>
      </c>
      <c r="G16" s="546">
        <v>1440.9356</v>
      </c>
      <c r="H16" s="811">
        <v>345.72934999999995</v>
      </c>
    </row>
    <row r="17" spans="2:8" s="20" customFormat="1" ht="17.25" customHeight="1" x14ac:dyDescent="0.25">
      <c r="B17" s="732" t="s">
        <v>61</v>
      </c>
      <c r="C17" s="817">
        <v>325.41987999999998</v>
      </c>
      <c r="D17" s="818">
        <v>814.46286999999995</v>
      </c>
      <c r="E17" s="817">
        <v>152.57035000000002</v>
      </c>
      <c r="F17" s="817">
        <v>296.87884000000003</v>
      </c>
      <c r="G17" s="547">
        <v>696.3</v>
      </c>
      <c r="H17" s="817">
        <v>310.95293000000004</v>
      </c>
    </row>
    <row r="18" spans="2:8" s="20" customFormat="1" ht="17.25" customHeight="1" x14ac:dyDescent="0.25">
      <c r="B18" s="735" t="s">
        <v>62</v>
      </c>
      <c r="C18" s="811">
        <v>288.17834999999997</v>
      </c>
      <c r="D18" s="820">
        <v>743.18641000000002</v>
      </c>
      <c r="E18" s="811">
        <v>112.81477</v>
      </c>
      <c r="F18" s="811">
        <v>37.5</v>
      </c>
      <c r="G18" s="546">
        <v>448.69966999999997</v>
      </c>
      <c r="H18" s="811">
        <v>289.33115999999995</v>
      </c>
    </row>
    <row r="19" spans="2:8" s="20" customFormat="1" ht="17.25" customHeight="1" x14ac:dyDescent="0.25">
      <c r="B19" s="732" t="s">
        <v>63</v>
      </c>
      <c r="C19" s="817">
        <v>387.68139999999994</v>
      </c>
      <c r="D19" s="818">
        <v>756.41395</v>
      </c>
      <c r="E19" s="817">
        <v>322.89807000000002</v>
      </c>
      <c r="F19" s="817">
        <v>62.892000000000003</v>
      </c>
      <c r="G19" s="547">
        <v>579.80048999999997</v>
      </c>
      <c r="H19" s="817">
        <v>434.64415000000002</v>
      </c>
    </row>
    <row r="20" spans="2:8" s="20" customFormat="1" ht="17.25" customHeight="1" x14ac:dyDescent="0.25">
      <c r="B20" s="735" t="s">
        <v>64</v>
      </c>
      <c r="C20" s="811">
        <v>462.50223999999997</v>
      </c>
      <c r="D20" s="820">
        <v>796.20230000000004</v>
      </c>
      <c r="E20" s="811">
        <v>167.00763000000001</v>
      </c>
      <c r="F20" s="811">
        <v>165.392</v>
      </c>
      <c r="G20" s="546">
        <v>631.10120999999992</v>
      </c>
      <c r="H20" s="811">
        <v>321.56803000000002</v>
      </c>
    </row>
    <row r="21" spans="2:8" s="20" customFormat="1" ht="17.25" customHeight="1" x14ac:dyDescent="0.25">
      <c r="B21" s="732" t="s">
        <v>65</v>
      </c>
      <c r="C21" s="817">
        <v>430.43503000000004</v>
      </c>
      <c r="D21" s="818">
        <v>714.10940000000005</v>
      </c>
      <c r="E21" s="817">
        <v>158.74778000000001</v>
      </c>
      <c r="F21" s="817">
        <v>203.80079999999998</v>
      </c>
      <c r="G21" s="547">
        <v>454.60025000000002</v>
      </c>
      <c r="H21" s="817">
        <v>415.35209999999995</v>
      </c>
    </row>
    <row r="22" spans="2:8" s="20" customFormat="1" ht="18" customHeight="1" x14ac:dyDescent="0.25">
      <c r="B22" s="735">
        <v>2014</v>
      </c>
      <c r="C22" s="811">
        <v>2901.8147490000001</v>
      </c>
      <c r="D22" s="820">
        <v>7508.1547439999995</v>
      </c>
      <c r="E22" s="811">
        <v>7148.40013</v>
      </c>
      <c r="F22" s="811">
        <v>228.823599</v>
      </c>
      <c r="G22" s="546">
        <v>6118.0474800000002</v>
      </c>
      <c r="H22" s="811">
        <v>4161.8751550000006</v>
      </c>
    </row>
    <row r="23" spans="2:8" s="20" customFormat="1" ht="18" customHeight="1" x14ac:dyDescent="0.25">
      <c r="B23" s="732" t="s">
        <v>0</v>
      </c>
      <c r="C23" s="817">
        <v>185.53591900000001</v>
      </c>
      <c r="D23" s="818">
        <v>569.58683200000007</v>
      </c>
      <c r="E23" s="817">
        <v>750.59101600000008</v>
      </c>
      <c r="F23" s="817">
        <v>1.014</v>
      </c>
      <c r="G23" s="547">
        <v>105.82</v>
      </c>
      <c r="H23" s="817">
        <v>293.53075100000001</v>
      </c>
    </row>
    <row r="24" spans="2:8" s="20" customFormat="1" ht="18" customHeight="1" x14ac:dyDescent="0.25">
      <c r="B24" s="735" t="s">
        <v>1</v>
      </c>
      <c r="C24" s="811">
        <v>203.11840700000002</v>
      </c>
      <c r="D24" s="820">
        <v>573.55171200000007</v>
      </c>
      <c r="E24" s="811">
        <v>753.32412199999999</v>
      </c>
      <c r="F24" s="821">
        <v>0.78549999999999998</v>
      </c>
      <c r="G24" s="546">
        <v>487.2</v>
      </c>
      <c r="H24" s="811">
        <v>303.23557400000004</v>
      </c>
    </row>
    <row r="25" spans="2:8" s="20" customFormat="1" ht="18" customHeight="1" x14ac:dyDescent="0.25">
      <c r="B25" s="732" t="s">
        <v>2</v>
      </c>
      <c r="C25" s="817">
        <v>247.039287</v>
      </c>
      <c r="D25" s="818">
        <v>539.35987</v>
      </c>
      <c r="E25" s="817">
        <v>947.87947199999996</v>
      </c>
      <c r="F25" s="819">
        <v>28.36712</v>
      </c>
      <c r="G25" s="547">
        <v>684.80013999999994</v>
      </c>
      <c r="H25" s="817">
        <v>329.31061199999999</v>
      </c>
    </row>
    <row r="26" spans="2:8" s="20" customFormat="1" ht="18" customHeight="1" x14ac:dyDescent="0.25">
      <c r="B26" s="735" t="s">
        <v>3</v>
      </c>
      <c r="C26" s="811">
        <v>121.861023</v>
      </c>
      <c r="D26" s="820">
        <v>674.77541899999994</v>
      </c>
      <c r="E26" s="811">
        <v>1011.7953279999999</v>
      </c>
      <c r="F26" s="821">
        <v>0.12</v>
      </c>
      <c r="G26" s="546">
        <v>960.23</v>
      </c>
      <c r="H26" s="811">
        <v>363.49938299999997</v>
      </c>
    </row>
    <row r="27" spans="2:8" s="20" customFormat="1" ht="18" customHeight="1" x14ac:dyDescent="0.25">
      <c r="B27" s="732" t="s">
        <v>4</v>
      </c>
      <c r="C27" s="817">
        <v>274.51927599999999</v>
      </c>
      <c r="D27" s="818">
        <v>606.497255</v>
      </c>
      <c r="E27" s="817">
        <v>596.68865200000005</v>
      </c>
      <c r="F27" s="819">
        <v>39.591999999999999</v>
      </c>
      <c r="G27" s="547">
        <v>816.10733999999991</v>
      </c>
      <c r="H27" s="817">
        <v>365.26107300000001</v>
      </c>
    </row>
    <row r="28" spans="2:8" s="20" customFormat="1" ht="18" customHeight="1" x14ac:dyDescent="0.25">
      <c r="B28" s="735" t="s">
        <v>5</v>
      </c>
      <c r="C28" s="811">
        <v>432.91512699999998</v>
      </c>
      <c r="D28" s="820">
        <v>602.9781999999999</v>
      </c>
      <c r="E28" s="811">
        <v>414.40970199999998</v>
      </c>
      <c r="F28" s="821">
        <v>0.22600000000000001</v>
      </c>
      <c r="G28" s="546">
        <v>754.4</v>
      </c>
      <c r="H28" s="811">
        <v>344.65789800000005</v>
      </c>
    </row>
    <row r="29" spans="2:8" s="20" customFormat="1" ht="18" customHeight="1" x14ac:dyDescent="0.25">
      <c r="B29" s="732" t="s">
        <v>60</v>
      </c>
      <c r="C29" s="817">
        <v>361.98734000000002</v>
      </c>
      <c r="D29" s="818">
        <v>769.88552599999991</v>
      </c>
      <c r="E29" s="817">
        <v>400.12532199999998</v>
      </c>
      <c r="F29" s="819">
        <v>14.606</v>
      </c>
      <c r="G29" s="547">
        <v>708.75</v>
      </c>
      <c r="H29" s="817">
        <v>383.87253000000004</v>
      </c>
    </row>
    <row r="30" spans="2:8" s="20" customFormat="1" ht="18" customHeight="1" x14ac:dyDescent="0.25">
      <c r="B30" s="735" t="s">
        <v>61</v>
      </c>
      <c r="C30" s="811">
        <v>245.08383699999999</v>
      </c>
      <c r="D30" s="820">
        <v>699.79513199999997</v>
      </c>
      <c r="E30" s="811">
        <v>442.24978800000002</v>
      </c>
      <c r="F30" s="821">
        <v>90.195999999999998</v>
      </c>
      <c r="G30" s="546">
        <v>541.20000000000005</v>
      </c>
      <c r="H30" s="811">
        <v>365.203487</v>
      </c>
    </row>
    <row r="31" spans="2:8" s="20" customFormat="1" ht="18" customHeight="1" x14ac:dyDescent="0.25">
      <c r="B31" s="732" t="s">
        <v>62</v>
      </c>
      <c r="C31" s="817">
        <v>66.54374</v>
      </c>
      <c r="D31" s="818">
        <v>670.24657999999999</v>
      </c>
      <c r="E31" s="817">
        <v>445.29079200000001</v>
      </c>
      <c r="F31" s="819">
        <v>14.895000000000001</v>
      </c>
      <c r="G31" s="547">
        <v>437.59999999999997</v>
      </c>
      <c r="H31" s="817">
        <v>380.26328999999998</v>
      </c>
    </row>
    <row r="32" spans="2:8" s="20" customFormat="1" ht="18" customHeight="1" x14ac:dyDescent="0.25">
      <c r="B32" s="735" t="s">
        <v>63</v>
      </c>
      <c r="C32" s="811">
        <v>253.05488599999998</v>
      </c>
      <c r="D32" s="820">
        <v>655.76627399999995</v>
      </c>
      <c r="E32" s="811">
        <v>353.40186300000005</v>
      </c>
      <c r="F32" s="821">
        <v>14.592000000000001</v>
      </c>
      <c r="G32" s="546">
        <v>300.14</v>
      </c>
      <c r="H32" s="811">
        <v>393.12713199999996</v>
      </c>
    </row>
    <row r="33" spans="2:8" s="20" customFormat="1" ht="18" customHeight="1" x14ac:dyDescent="0.25">
      <c r="B33" s="732" t="s">
        <v>64</v>
      </c>
      <c r="C33" s="817">
        <v>247.66900200000001</v>
      </c>
      <c r="D33" s="818">
        <v>534.9580820000001</v>
      </c>
      <c r="E33" s="817">
        <v>456.74909700000001</v>
      </c>
      <c r="F33" s="819">
        <v>1</v>
      </c>
      <c r="G33" s="547">
        <v>170.5</v>
      </c>
      <c r="H33" s="817">
        <v>297.25170200000002</v>
      </c>
    </row>
    <row r="34" spans="2:8" s="20" customFormat="1" ht="18" customHeight="1" x14ac:dyDescent="0.25">
      <c r="B34" s="735" t="s">
        <v>65</v>
      </c>
      <c r="C34" s="811">
        <v>262.48690499999998</v>
      </c>
      <c r="D34" s="820">
        <v>610.75386199999991</v>
      </c>
      <c r="E34" s="811">
        <v>575.89497600000004</v>
      </c>
      <c r="F34" s="821">
        <v>23.429978999999999</v>
      </c>
      <c r="G34" s="546">
        <v>151.30000000000001</v>
      </c>
      <c r="H34" s="811">
        <v>342.66172299999999</v>
      </c>
    </row>
    <row r="35" spans="2:8" s="20" customFormat="1" ht="18" customHeight="1" x14ac:dyDescent="0.25">
      <c r="B35" s="732">
        <v>2013</v>
      </c>
      <c r="C35" s="817">
        <v>2741.4403309999998</v>
      </c>
      <c r="D35" s="818">
        <v>22868.089266999992</v>
      </c>
      <c r="E35" s="817">
        <v>9599.7654870000006</v>
      </c>
      <c r="F35" s="819">
        <v>126.03411900000002</v>
      </c>
      <c r="G35" s="547">
        <v>5788.8831099999998</v>
      </c>
      <c r="H35" s="817">
        <v>5379.8417879999988</v>
      </c>
    </row>
    <row r="36" spans="2:8" s="20" customFormat="1" ht="18" customHeight="1" x14ac:dyDescent="0.25">
      <c r="B36" s="735" t="s">
        <v>0</v>
      </c>
      <c r="C36" s="811">
        <v>200.78575200000003</v>
      </c>
      <c r="D36" s="820">
        <v>428.34040199999998</v>
      </c>
      <c r="E36" s="811">
        <v>683.71778600000005</v>
      </c>
      <c r="F36" s="821">
        <v>0</v>
      </c>
      <c r="G36" s="546">
        <v>317.30063000000001</v>
      </c>
      <c r="H36" s="811">
        <v>410.62001299999997</v>
      </c>
    </row>
    <row r="37" spans="2:8" s="20" customFormat="1" ht="18" customHeight="1" x14ac:dyDescent="0.25">
      <c r="B37" s="732" t="s">
        <v>1</v>
      </c>
      <c r="C37" s="817">
        <v>245.53384700000001</v>
      </c>
      <c r="D37" s="818">
        <v>500.21704199999999</v>
      </c>
      <c r="E37" s="817">
        <v>732.57760599999995</v>
      </c>
      <c r="F37" s="819">
        <v>1.56915</v>
      </c>
      <c r="G37" s="547">
        <v>314.82099999999997</v>
      </c>
      <c r="H37" s="817">
        <v>389.31399100000004</v>
      </c>
    </row>
    <row r="38" spans="2:8" s="20" customFormat="1" ht="18" customHeight="1" x14ac:dyDescent="0.25">
      <c r="B38" s="735" t="s">
        <v>2</v>
      </c>
      <c r="C38" s="811">
        <v>246.29265700000002</v>
      </c>
      <c r="D38" s="820">
        <v>17122.474522999997</v>
      </c>
      <c r="E38" s="811">
        <v>712.81956300000002</v>
      </c>
      <c r="F38" s="821">
        <v>30.444000000000003</v>
      </c>
      <c r="G38" s="546">
        <v>276.7</v>
      </c>
      <c r="H38" s="811">
        <v>540.39842599999997</v>
      </c>
    </row>
    <row r="39" spans="2:8" s="20" customFormat="1" ht="18" customHeight="1" x14ac:dyDescent="0.25">
      <c r="B39" s="732" t="s">
        <v>3</v>
      </c>
      <c r="C39" s="817">
        <v>201.87302300000002</v>
      </c>
      <c r="D39" s="818">
        <v>393.97360399999997</v>
      </c>
      <c r="E39" s="817">
        <v>810.68123200000002</v>
      </c>
      <c r="F39" s="819">
        <v>2.7654999999999998</v>
      </c>
      <c r="G39" s="547">
        <v>337.2</v>
      </c>
      <c r="H39" s="817">
        <v>270.93212199999994</v>
      </c>
    </row>
    <row r="40" spans="2:8" s="20" customFormat="1" ht="18" customHeight="1" x14ac:dyDescent="0.25">
      <c r="B40" s="735" t="s">
        <v>4</v>
      </c>
      <c r="C40" s="811">
        <v>410.63975300000004</v>
      </c>
      <c r="D40" s="820">
        <v>674.15450399999997</v>
      </c>
      <c r="E40" s="811">
        <v>947.40525600000001</v>
      </c>
      <c r="F40" s="821">
        <v>14.596989000000001</v>
      </c>
      <c r="G40" s="546">
        <v>399.72</v>
      </c>
      <c r="H40" s="811">
        <v>340.167824</v>
      </c>
    </row>
    <row r="41" spans="2:8" s="20" customFormat="1" ht="18" customHeight="1" x14ac:dyDescent="0.25">
      <c r="B41" s="732" t="s">
        <v>5</v>
      </c>
      <c r="C41" s="817">
        <v>256.74094400000001</v>
      </c>
      <c r="D41" s="818">
        <v>546.70623000000001</v>
      </c>
      <c r="E41" s="817">
        <v>808.09567200000004</v>
      </c>
      <c r="F41" s="819">
        <v>1.512</v>
      </c>
      <c r="G41" s="547">
        <v>292.59999999999997</v>
      </c>
      <c r="H41" s="817">
        <v>214.675679</v>
      </c>
    </row>
    <row r="42" spans="2:8" s="20" customFormat="1" ht="18" customHeight="1" x14ac:dyDescent="0.25">
      <c r="B42" s="735" t="s">
        <v>60</v>
      </c>
      <c r="C42" s="811">
        <v>314.84731199999999</v>
      </c>
      <c r="D42" s="820">
        <v>487.33755699999995</v>
      </c>
      <c r="E42" s="811">
        <v>676.07073300000002</v>
      </c>
      <c r="F42" s="821">
        <v>16.694500000000001</v>
      </c>
      <c r="G42" s="546">
        <v>516.72</v>
      </c>
      <c r="H42" s="811">
        <v>343.93773399999998</v>
      </c>
    </row>
    <row r="43" spans="2:8" s="20" customFormat="1" ht="18" customHeight="1" x14ac:dyDescent="0.25">
      <c r="B43" s="732" t="s">
        <v>61</v>
      </c>
      <c r="C43" s="817">
        <v>237.85858999999999</v>
      </c>
      <c r="D43" s="818">
        <v>653.41214000000002</v>
      </c>
      <c r="E43" s="817">
        <v>856.79632200000015</v>
      </c>
      <c r="F43" s="819">
        <v>0</v>
      </c>
      <c r="G43" s="547">
        <v>1154.585</v>
      </c>
      <c r="H43" s="817">
        <v>334.09341499999999</v>
      </c>
    </row>
    <row r="44" spans="2:8" s="20" customFormat="1" ht="18" customHeight="1" x14ac:dyDescent="0.25">
      <c r="B44" s="735" t="s">
        <v>62</v>
      </c>
      <c r="C44" s="811">
        <v>138.362044</v>
      </c>
      <c r="D44" s="820">
        <v>550.66035799999997</v>
      </c>
      <c r="E44" s="811">
        <v>882.62440900000001</v>
      </c>
      <c r="F44" s="821">
        <v>0</v>
      </c>
      <c r="G44" s="546">
        <v>941.09647999999993</v>
      </c>
      <c r="H44" s="811">
        <v>498.71088299999997</v>
      </c>
    </row>
    <row r="45" spans="2:8" s="20" customFormat="1" ht="18" customHeight="1" x14ac:dyDescent="0.25">
      <c r="B45" s="732" t="s">
        <v>63</v>
      </c>
      <c r="C45" s="817">
        <v>364.10484200000002</v>
      </c>
      <c r="D45" s="818">
        <v>580.68035499999996</v>
      </c>
      <c r="E45" s="817">
        <v>820.85642000000007</v>
      </c>
      <c r="F45" s="819">
        <v>39.767499999999998</v>
      </c>
      <c r="G45" s="547">
        <v>986.78</v>
      </c>
      <c r="H45" s="817">
        <v>973.18001699999991</v>
      </c>
    </row>
    <row r="46" spans="2:8" s="20" customFormat="1" ht="18" customHeight="1" x14ac:dyDescent="0.25">
      <c r="B46" s="735" t="s">
        <v>64</v>
      </c>
      <c r="C46" s="811">
        <v>102.72424599999999</v>
      </c>
      <c r="D46" s="820">
        <v>494.60247399999997</v>
      </c>
      <c r="E46" s="811">
        <v>927.19212600000003</v>
      </c>
      <c r="F46" s="821">
        <v>16.1325</v>
      </c>
      <c r="G46" s="546">
        <v>215.36</v>
      </c>
      <c r="H46" s="811">
        <v>670.65087600000004</v>
      </c>
    </row>
    <row r="47" spans="2:8" s="20" customFormat="1" ht="18" customHeight="1" x14ac:dyDescent="0.25">
      <c r="B47" s="732" t="s">
        <v>65</v>
      </c>
      <c r="C47" s="817">
        <v>21.677320999999999</v>
      </c>
      <c r="D47" s="818">
        <v>435.530078</v>
      </c>
      <c r="E47" s="817">
        <v>740.92836200000011</v>
      </c>
      <c r="F47" s="819">
        <v>2.5519799999999999</v>
      </c>
      <c r="G47" s="547">
        <v>36</v>
      </c>
      <c r="H47" s="817">
        <v>393.16080800000003</v>
      </c>
    </row>
    <row r="48" spans="2:8" s="20" customFormat="1" ht="18" customHeight="1" x14ac:dyDescent="0.25">
      <c r="B48" s="735">
        <v>2012</v>
      </c>
      <c r="C48" s="811">
        <v>2168.3276049999995</v>
      </c>
      <c r="D48" s="820">
        <v>5728.6465699999999</v>
      </c>
      <c r="E48" s="811">
        <v>8269.2375709999997</v>
      </c>
      <c r="F48" s="821">
        <v>15.732250000000002</v>
      </c>
      <c r="G48" s="546">
        <v>2623.6263839999997</v>
      </c>
      <c r="H48" s="811">
        <v>3966.9432940000002</v>
      </c>
    </row>
    <row r="49" spans="2:8" s="20" customFormat="1" ht="18" customHeight="1" x14ac:dyDescent="0.25">
      <c r="B49" s="732" t="s">
        <v>0</v>
      </c>
      <c r="C49" s="817">
        <v>17.335836999999998</v>
      </c>
      <c r="D49" s="818">
        <v>454.28084000000001</v>
      </c>
      <c r="E49" s="817">
        <v>468.88777599999997</v>
      </c>
      <c r="F49" s="819">
        <v>1.5175999999999998</v>
      </c>
      <c r="G49" s="547">
        <v>0.76</v>
      </c>
      <c r="H49" s="817">
        <v>321.683043</v>
      </c>
    </row>
    <row r="50" spans="2:8" s="20" customFormat="1" ht="18" customHeight="1" x14ac:dyDescent="0.25">
      <c r="B50" s="735" t="s">
        <v>1</v>
      </c>
      <c r="C50" s="811">
        <v>124.182987</v>
      </c>
      <c r="D50" s="820">
        <v>593.71618000000001</v>
      </c>
      <c r="E50" s="811">
        <v>423.511122</v>
      </c>
      <c r="F50" s="821">
        <v>1.28</v>
      </c>
      <c r="G50" s="546">
        <v>270.74428</v>
      </c>
      <c r="H50" s="811">
        <v>362.37224299999997</v>
      </c>
    </row>
    <row r="51" spans="2:8" s="20" customFormat="1" ht="18" customHeight="1" x14ac:dyDescent="0.25">
      <c r="B51" s="732" t="s">
        <v>2</v>
      </c>
      <c r="C51" s="817">
        <v>221.49596</v>
      </c>
      <c r="D51" s="818">
        <v>541.98099999999999</v>
      </c>
      <c r="E51" s="817">
        <v>732.54094500000008</v>
      </c>
      <c r="F51" s="819">
        <v>7.0546000000000006</v>
      </c>
      <c r="G51" s="547">
        <v>246.89428000000001</v>
      </c>
      <c r="H51" s="817">
        <v>311.71664700000008</v>
      </c>
    </row>
    <row r="52" spans="2:8" s="20" customFormat="1" ht="18" customHeight="1" x14ac:dyDescent="0.25">
      <c r="B52" s="735" t="s">
        <v>3</v>
      </c>
      <c r="C52" s="811">
        <v>166.87685500000001</v>
      </c>
      <c r="D52" s="820">
        <v>423.09176199999996</v>
      </c>
      <c r="E52" s="811">
        <v>946.56800399999997</v>
      </c>
      <c r="F52" s="821">
        <v>0.20699999999999999</v>
      </c>
      <c r="G52" s="546">
        <v>187.4956</v>
      </c>
      <c r="H52" s="811">
        <v>284.93686600000001</v>
      </c>
    </row>
    <row r="53" spans="2:8" s="20" customFormat="1" ht="18" customHeight="1" x14ac:dyDescent="0.25">
      <c r="B53" s="732" t="s">
        <v>4</v>
      </c>
      <c r="C53" s="817">
        <v>301.49387000000002</v>
      </c>
      <c r="D53" s="818">
        <v>583.51320799999996</v>
      </c>
      <c r="E53" s="817">
        <v>708.68702000000008</v>
      </c>
      <c r="F53" s="819">
        <v>0</v>
      </c>
      <c r="G53" s="547">
        <v>187.4956</v>
      </c>
      <c r="H53" s="817">
        <v>288.93487999999996</v>
      </c>
    </row>
    <row r="54" spans="2:8" s="20" customFormat="1" ht="18" customHeight="1" x14ac:dyDescent="0.25">
      <c r="B54" s="735" t="s">
        <v>5</v>
      </c>
      <c r="C54" s="811">
        <v>223.61729800000001</v>
      </c>
      <c r="D54" s="820">
        <v>428.60883200000001</v>
      </c>
      <c r="E54" s="811">
        <v>764.85393599999998</v>
      </c>
      <c r="F54" s="821">
        <v>0</v>
      </c>
      <c r="G54" s="546">
        <v>55.699124000000005</v>
      </c>
      <c r="H54" s="811">
        <v>259.87372599999998</v>
      </c>
    </row>
    <row r="55" spans="2:8" s="20" customFormat="1" ht="18" customHeight="1" x14ac:dyDescent="0.25">
      <c r="B55" s="732" t="s">
        <v>60</v>
      </c>
      <c r="C55" s="817">
        <v>88.673573999999988</v>
      </c>
      <c r="D55" s="818">
        <v>444.76849800000002</v>
      </c>
      <c r="E55" s="817">
        <v>656.99038199999995</v>
      </c>
      <c r="F55" s="819">
        <v>1.9998</v>
      </c>
      <c r="G55" s="547">
        <v>19.512499999999999</v>
      </c>
      <c r="H55" s="817">
        <v>369.45222000000001</v>
      </c>
    </row>
    <row r="56" spans="2:8" s="20" customFormat="1" ht="18" customHeight="1" x14ac:dyDescent="0.25">
      <c r="B56" s="735" t="s">
        <v>61</v>
      </c>
      <c r="C56" s="811">
        <v>73.305024000000003</v>
      </c>
      <c r="D56" s="820">
        <v>603.64081999999996</v>
      </c>
      <c r="E56" s="811">
        <v>709.35983199999987</v>
      </c>
      <c r="F56" s="821">
        <v>0.106</v>
      </c>
      <c r="G56" s="546">
        <v>376.34515999999996</v>
      </c>
      <c r="H56" s="811">
        <v>324.51052500000003</v>
      </c>
    </row>
    <row r="57" spans="2:8" s="20" customFormat="1" ht="18" customHeight="1" x14ac:dyDescent="0.25">
      <c r="B57" s="732" t="s">
        <v>62</v>
      </c>
      <c r="C57" s="817">
        <v>198.78394500000002</v>
      </c>
      <c r="D57" s="818">
        <v>380.03362199999998</v>
      </c>
      <c r="E57" s="817">
        <v>687.10406599999999</v>
      </c>
      <c r="F57" s="819">
        <v>0.47</v>
      </c>
      <c r="G57" s="547">
        <v>304.94867999999997</v>
      </c>
      <c r="H57" s="817">
        <v>499.00281299999995</v>
      </c>
    </row>
    <row r="58" spans="2:8" s="20" customFormat="1" ht="18" customHeight="1" x14ac:dyDescent="0.25">
      <c r="B58" s="735" t="s">
        <v>63</v>
      </c>
      <c r="C58" s="811">
        <v>248.73799499999998</v>
      </c>
      <c r="D58" s="820">
        <v>446.86159800000001</v>
      </c>
      <c r="E58" s="811">
        <v>924.1771</v>
      </c>
      <c r="F58" s="821">
        <v>2.6139999999999999</v>
      </c>
      <c r="G58" s="546">
        <v>407.1454</v>
      </c>
      <c r="H58" s="811">
        <v>359.98112800000001</v>
      </c>
    </row>
    <row r="59" spans="2:8" s="20" customFormat="1" ht="18" customHeight="1" x14ac:dyDescent="0.25">
      <c r="B59" s="732" t="s">
        <v>64</v>
      </c>
      <c r="C59" s="817">
        <v>295.28902699999998</v>
      </c>
      <c r="D59" s="818">
        <v>327.78</v>
      </c>
      <c r="E59" s="817">
        <v>718.06239199999993</v>
      </c>
      <c r="F59" s="819">
        <v>0.48299999999999998</v>
      </c>
      <c r="G59" s="547">
        <v>263.58752000000004</v>
      </c>
      <c r="H59" s="817">
        <v>217.57590299999998</v>
      </c>
    </row>
    <row r="60" spans="2:8" s="20" customFormat="1" ht="18" customHeight="1" x14ac:dyDescent="0.25">
      <c r="B60" s="735" t="s">
        <v>65</v>
      </c>
      <c r="C60" s="811">
        <v>208.53523300000001</v>
      </c>
      <c r="D60" s="820">
        <v>500.37021000000004</v>
      </c>
      <c r="E60" s="811">
        <v>528.49499600000001</v>
      </c>
      <c r="F60" s="821">
        <v>2.5000000000000001E-4</v>
      </c>
      <c r="G60" s="546">
        <v>302.99824000000001</v>
      </c>
      <c r="H60" s="811">
        <v>366.90330000000006</v>
      </c>
    </row>
    <row r="61" spans="2:8" s="20" customFormat="1" ht="18" customHeight="1" x14ac:dyDescent="0.25">
      <c r="B61" s="732">
        <v>2011</v>
      </c>
      <c r="C61" s="817">
        <v>1717.8377430000003</v>
      </c>
      <c r="D61" s="818">
        <v>5720.096590000001</v>
      </c>
      <c r="E61" s="817">
        <v>4765.5037599999996</v>
      </c>
      <c r="F61" s="819">
        <v>49.936876000000005</v>
      </c>
      <c r="G61" s="547">
        <v>1055.6294100000002</v>
      </c>
      <c r="H61" s="817">
        <v>4127.0469039999998</v>
      </c>
    </row>
    <row r="62" spans="2:8" s="20" customFormat="1" ht="18" customHeight="1" x14ac:dyDescent="0.25">
      <c r="B62" s="735">
        <v>2010</v>
      </c>
      <c r="C62" s="811">
        <v>3483.2343430000005</v>
      </c>
      <c r="D62" s="820">
        <v>4628.4322899999997</v>
      </c>
      <c r="E62" s="811">
        <v>3417.7274740000003</v>
      </c>
      <c r="F62" s="821">
        <v>7.0228400000000004</v>
      </c>
      <c r="G62" s="546">
        <v>1510.1669999999999</v>
      </c>
      <c r="H62" s="811">
        <v>6152.1707390000001</v>
      </c>
    </row>
    <row r="63" spans="2:8" s="20" customFormat="1" ht="18" customHeight="1" x14ac:dyDescent="0.25">
      <c r="B63" s="732">
        <v>2009</v>
      </c>
      <c r="C63" s="817">
        <v>2400.9432350000002</v>
      </c>
      <c r="D63" s="818">
        <v>3843.8293060000005</v>
      </c>
      <c r="E63" s="817">
        <v>3185.0323910000006</v>
      </c>
      <c r="F63" s="819">
        <v>13.825304999999998</v>
      </c>
      <c r="G63" s="547">
        <v>1218.6335239999999</v>
      </c>
      <c r="H63" s="817">
        <v>4221.4683009999999</v>
      </c>
    </row>
    <row r="64" spans="2:8" s="20" customFormat="1" ht="5.25" customHeight="1" thickBot="1" x14ac:dyDescent="0.3">
      <c r="B64" s="809"/>
      <c r="C64" s="802"/>
      <c r="D64" s="802"/>
      <c r="E64" s="822"/>
      <c r="F64" s="823"/>
      <c r="G64" s="276"/>
      <c r="H64" s="802"/>
    </row>
    <row r="65" spans="2:8" ht="23.25" customHeight="1" x14ac:dyDescent="0.25">
      <c r="B65" s="803" t="s">
        <v>563</v>
      </c>
      <c r="C65" s="19"/>
      <c r="D65" s="19"/>
      <c r="E65" s="19"/>
      <c r="F65" s="19"/>
      <c r="G65" s="19"/>
      <c r="H65" s="19"/>
    </row>
    <row r="66" spans="2:8" ht="15.75" customHeight="1" x14ac:dyDescent="0.25">
      <c r="B66" s="975" t="s">
        <v>287</v>
      </c>
      <c r="C66" s="975"/>
      <c r="D66" s="975"/>
      <c r="E66" s="975"/>
      <c r="F66" s="975"/>
      <c r="G66" s="975"/>
      <c r="H66" s="975"/>
    </row>
    <row r="67" spans="2:8" x14ac:dyDescent="0.25">
      <c r="B67" s="975" t="s">
        <v>332</v>
      </c>
      <c r="C67" s="975"/>
      <c r="D67" s="975"/>
      <c r="E67" s="975"/>
      <c r="F67" s="975"/>
      <c r="G67" s="975"/>
      <c r="H67" s="975"/>
    </row>
    <row r="68" spans="2:8" x14ac:dyDescent="0.25">
      <c r="B68" s="975" t="s">
        <v>369</v>
      </c>
      <c r="C68" s="975"/>
      <c r="D68" s="975"/>
      <c r="E68" s="975"/>
      <c r="F68" s="975"/>
      <c r="G68" s="975"/>
      <c r="H68" s="975"/>
    </row>
    <row r="69" spans="2:8" ht="16.5" customHeight="1" x14ac:dyDescent="0.25">
      <c r="B69" s="14" t="s">
        <v>370</v>
      </c>
      <c r="C69" s="19"/>
      <c r="D69" s="19"/>
      <c r="E69" s="19"/>
      <c r="F69" s="19"/>
      <c r="G69" s="19"/>
      <c r="H69" s="19"/>
    </row>
    <row r="70" spans="2:8" ht="15" customHeight="1" x14ac:dyDescent="0.25">
      <c r="B70" s="14" t="s">
        <v>400</v>
      </c>
      <c r="C70" s="19"/>
      <c r="D70" s="19"/>
      <c r="E70" s="19"/>
      <c r="F70" s="19"/>
      <c r="G70" s="19"/>
      <c r="H70" s="19"/>
    </row>
    <row r="71" spans="2:8" ht="15.75" customHeight="1" x14ac:dyDescent="0.25">
      <c r="B71" s="14" t="s">
        <v>371</v>
      </c>
      <c r="C71" s="19"/>
      <c r="D71" s="19"/>
      <c r="E71" s="19"/>
      <c r="F71" s="19"/>
      <c r="G71" s="19"/>
      <c r="H71" s="19"/>
    </row>
    <row r="72" spans="2:8" ht="15.75" customHeight="1" x14ac:dyDescent="0.25">
      <c r="B72" s="14" t="s">
        <v>372</v>
      </c>
      <c r="C72" s="19"/>
      <c r="D72" s="19"/>
      <c r="E72" s="19"/>
      <c r="F72" s="19"/>
      <c r="G72" s="19"/>
      <c r="H72" s="19"/>
    </row>
    <row r="73" spans="2:8" ht="14.25" customHeight="1" x14ac:dyDescent="0.25">
      <c r="B73" s="14" t="s">
        <v>401</v>
      </c>
      <c r="C73" s="19"/>
      <c r="D73" s="19"/>
      <c r="E73" s="19"/>
      <c r="F73" s="19"/>
      <c r="G73" s="19"/>
      <c r="H73" s="19"/>
    </row>
    <row r="74" spans="2:8" x14ac:dyDescent="0.25">
      <c r="B74" s="805" t="s">
        <v>358</v>
      </c>
      <c r="C74" s="19"/>
      <c r="D74" s="19"/>
      <c r="E74" s="19"/>
      <c r="F74" s="19"/>
      <c r="G74" s="19"/>
      <c r="H74" s="19"/>
    </row>
    <row r="75" spans="2:8" x14ac:dyDescent="0.25">
      <c r="C75" s="19"/>
      <c r="D75" s="19"/>
      <c r="E75" s="19"/>
      <c r="F75" s="19"/>
      <c r="G75" s="19"/>
      <c r="H75" s="19"/>
    </row>
    <row r="76" spans="2:8" x14ac:dyDescent="0.25">
      <c r="B76" s="19"/>
      <c r="C76" s="19"/>
      <c r="D76" s="19"/>
      <c r="E76" s="19"/>
      <c r="F76" s="19"/>
      <c r="G76" s="19"/>
      <c r="H76" s="19"/>
    </row>
    <row r="77" spans="2:8" x14ac:dyDescent="0.25">
      <c r="C77" s="19"/>
      <c r="D77" s="19"/>
      <c r="E77" s="19"/>
      <c r="F77" s="19"/>
      <c r="G77" s="19"/>
      <c r="H77" s="19"/>
    </row>
    <row r="78" spans="2:8" x14ac:dyDescent="0.25">
      <c r="B78" s="19"/>
      <c r="C78" s="19"/>
      <c r="D78" s="19"/>
      <c r="E78" s="19"/>
      <c r="F78" s="19"/>
      <c r="G78" s="19"/>
      <c r="H78" s="19"/>
    </row>
  </sheetData>
  <mergeCells count="6">
    <mergeCell ref="B68:H68"/>
    <mergeCell ref="B4:H4"/>
    <mergeCell ref="B5:B6"/>
    <mergeCell ref="D6:H6"/>
    <mergeCell ref="B66:H66"/>
    <mergeCell ref="B67:H67"/>
  </mergeCells>
  <hyperlinks>
    <hyperlink ref="J2" location="contenido!A45" display="Volver al índice"/>
  </hyperlinks>
  <pageMargins left="0.39370078740157483" right="0.39370078740157483" top="0.39370078740157483" bottom="0.39370078740157483" header="0" footer="0.19685039370078741"/>
  <pageSetup paperSize="119" scale="58"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78"/>
  <sheetViews>
    <sheetView showGridLines="0" view="pageBreakPreview" topLeftCell="B1" zoomScaleNormal="100" zoomScaleSheetLayoutView="100" workbookViewId="0">
      <selection activeCell="E20" sqref="E20"/>
    </sheetView>
  </sheetViews>
  <sheetFormatPr baseColWidth="10" defaultColWidth="11.44140625" defaultRowHeight="13.2" x14ac:dyDescent="0.25"/>
  <cols>
    <col min="1" max="1" width="4.88671875" style="7" customWidth="1"/>
    <col min="2" max="2" width="20" style="7" customWidth="1"/>
    <col min="3" max="3" width="19" style="7" customWidth="1"/>
    <col min="4" max="5" width="15.6640625" style="7" customWidth="1"/>
    <col min="6" max="6" width="17.6640625" style="7" customWidth="1"/>
    <col min="7" max="7" width="16.6640625" style="7" customWidth="1"/>
    <col min="8" max="8" width="15.6640625" style="7" customWidth="1"/>
    <col min="9" max="9" width="5" style="7" customWidth="1"/>
    <col min="10" max="16384" width="11.44140625" style="7"/>
  </cols>
  <sheetData>
    <row r="1" spans="1:10" ht="6" customHeight="1" x14ac:dyDescent="0.25"/>
    <row r="2" spans="1:10" ht="15.6" x14ac:dyDescent="0.3">
      <c r="B2" s="99" t="s">
        <v>539</v>
      </c>
      <c r="J2" s="57" t="s">
        <v>191</v>
      </c>
    </row>
    <row r="3" spans="1:10" ht="15.6" thickBot="1" x14ac:dyDescent="0.3">
      <c r="B3" s="449" t="s">
        <v>263</v>
      </c>
    </row>
    <row r="4" spans="1:10" ht="6" customHeight="1" thickBot="1" x14ac:dyDescent="0.3">
      <c r="B4" s="824"/>
      <c r="C4" s="825"/>
      <c r="D4" s="825"/>
      <c r="E4" s="825"/>
      <c r="F4" s="825"/>
      <c r="G4" s="825"/>
      <c r="H4" s="826"/>
    </row>
    <row r="5" spans="1:10" s="20" customFormat="1" ht="18" customHeight="1" thickBot="1" x14ac:dyDescent="0.3">
      <c r="A5" s="219"/>
      <c r="B5" s="913" t="s">
        <v>120</v>
      </c>
      <c r="C5" s="944" t="s">
        <v>133</v>
      </c>
      <c r="D5" s="981"/>
      <c r="E5" s="981"/>
      <c r="F5" s="981"/>
      <c r="G5" s="981"/>
      <c r="H5" s="982"/>
    </row>
    <row r="6" spans="1:10" s="20" customFormat="1" ht="39.9" customHeight="1" thickBot="1" x14ac:dyDescent="0.3">
      <c r="A6" s="219"/>
      <c r="B6" s="980"/>
      <c r="C6" s="221" t="s">
        <v>269</v>
      </c>
      <c r="D6" s="602" t="s">
        <v>272</v>
      </c>
      <c r="E6" s="602" t="s">
        <v>271</v>
      </c>
      <c r="F6" s="602" t="s">
        <v>188</v>
      </c>
      <c r="G6" s="602" t="s">
        <v>403</v>
      </c>
      <c r="H6" s="221" t="s">
        <v>404</v>
      </c>
    </row>
    <row r="7" spans="1:10" s="20" customFormat="1" ht="1.5" customHeight="1" thickBot="1" x14ac:dyDescent="0.3">
      <c r="B7" s="213"/>
      <c r="C7" s="213"/>
      <c r="D7" s="213"/>
      <c r="E7" s="213"/>
      <c r="F7" s="213"/>
      <c r="G7" s="213"/>
      <c r="H7" s="213"/>
    </row>
    <row r="8" spans="1:10" s="20" customFormat="1" ht="3.75" customHeight="1" x14ac:dyDescent="0.25">
      <c r="B8" s="806"/>
      <c r="C8" s="78"/>
      <c r="D8" s="82"/>
      <c r="E8" s="82"/>
      <c r="F8" s="78"/>
      <c r="G8" s="382"/>
      <c r="H8" s="382"/>
    </row>
    <row r="9" spans="1:10" s="20" customFormat="1" ht="18.75" customHeight="1" x14ac:dyDescent="0.25">
      <c r="B9" s="727" t="s">
        <v>446</v>
      </c>
      <c r="C9" s="827">
        <v>6991.0857999999998</v>
      </c>
      <c r="D9" s="827">
        <v>9142.682420000001</v>
      </c>
      <c r="E9" s="827">
        <v>8362.5059700000002</v>
      </c>
      <c r="F9" s="827">
        <v>4465.21414</v>
      </c>
      <c r="G9" s="827">
        <v>38373.080609999997</v>
      </c>
      <c r="H9" s="827">
        <v>18240.681130000001</v>
      </c>
    </row>
    <row r="10" spans="1:10" s="20" customFormat="1" ht="19.5" customHeight="1" x14ac:dyDescent="0.25">
      <c r="B10" s="732" t="s">
        <v>0</v>
      </c>
      <c r="C10" s="828">
        <v>533.48184000000003</v>
      </c>
      <c r="D10" s="828">
        <v>728.25436000000002</v>
      </c>
      <c r="E10" s="828">
        <v>960.57607999999993</v>
      </c>
      <c r="F10" s="828">
        <v>52.65</v>
      </c>
      <c r="G10" s="547">
        <v>944.04701999999997</v>
      </c>
      <c r="H10" s="828">
        <v>1368.81792</v>
      </c>
    </row>
    <row r="11" spans="1:10" s="20" customFormat="1" ht="19.5" customHeight="1" x14ac:dyDescent="0.25">
      <c r="B11" s="727" t="s">
        <v>1</v>
      </c>
      <c r="C11" s="829">
        <v>780.41790000000003</v>
      </c>
      <c r="D11" s="829">
        <v>735.51390000000004</v>
      </c>
      <c r="E11" s="829">
        <v>1656.3743899999999</v>
      </c>
      <c r="F11" s="829">
        <v>54.174870000000006</v>
      </c>
      <c r="G11" s="187">
        <v>2159.8797200000004</v>
      </c>
      <c r="H11" s="829">
        <v>1545.9322100000002</v>
      </c>
    </row>
    <row r="12" spans="1:10" s="20" customFormat="1" ht="19.5" customHeight="1" x14ac:dyDescent="0.25">
      <c r="B12" s="732" t="s">
        <v>2</v>
      </c>
      <c r="C12" s="828">
        <v>336.95769999999993</v>
      </c>
      <c r="D12" s="828">
        <v>843.33547999999996</v>
      </c>
      <c r="E12" s="828">
        <v>755.59690000000001</v>
      </c>
      <c r="F12" s="828">
        <v>194.12650999999997</v>
      </c>
      <c r="G12" s="547">
        <v>3477.0713799999999</v>
      </c>
      <c r="H12" s="828">
        <v>1922.10259</v>
      </c>
    </row>
    <row r="13" spans="1:10" s="20" customFormat="1" ht="19.5" customHeight="1" x14ac:dyDescent="0.25">
      <c r="B13" s="727" t="s">
        <v>3</v>
      </c>
      <c r="C13" s="827">
        <v>456.51110999999997</v>
      </c>
      <c r="D13" s="827">
        <v>745.58609000000001</v>
      </c>
      <c r="E13" s="827">
        <v>881.78453999999999</v>
      </c>
      <c r="F13" s="827">
        <v>2.8787699999999998</v>
      </c>
      <c r="G13" s="546">
        <v>5063.94218</v>
      </c>
      <c r="H13" s="827">
        <v>1378.2877699999999</v>
      </c>
    </row>
    <row r="14" spans="1:10" s="20" customFormat="1" ht="19.5" customHeight="1" x14ac:dyDescent="0.25">
      <c r="B14" s="732" t="s">
        <v>4</v>
      </c>
      <c r="C14" s="828">
        <v>151.65199999999999</v>
      </c>
      <c r="D14" s="828">
        <v>767.92367000000002</v>
      </c>
      <c r="E14" s="828">
        <v>333.29902000000004</v>
      </c>
      <c r="F14" s="883">
        <v>172.10234</v>
      </c>
      <c r="G14" s="547">
        <v>4735.1295499999997</v>
      </c>
      <c r="H14" s="828">
        <v>1218.76053</v>
      </c>
    </row>
    <row r="15" spans="1:10" s="20" customFormat="1" ht="19.5" customHeight="1" x14ac:dyDescent="0.25">
      <c r="B15" s="727" t="s">
        <v>5</v>
      </c>
      <c r="C15" s="829">
        <v>453.64917000000003</v>
      </c>
      <c r="D15" s="829">
        <v>741.77917000000002</v>
      </c>
      <c r="E15" s="829">
        <v>702.89667000000009</v>
      </c>
      <c r="F15" s="829">
        <v>486.44855999999999</v>
      </c>
      <c r="G15" s="187">
        <v>3650.4685499999996</v>
      </c>
      <c r="H15" s="829">
        <v>1686.2403700000002</v>
      </c>
    </row>
    <row r="16" spans="1:10" s="20" customFormat="1" ht="19.5" customHeight="1" x14ac:dyDescent="0.25">
      <c r="B16" s="732" t="s">
        <v>60</v>
      </c>
      <c r="C16" s="828">
        <v>775.02170999999998</v>
      </c>
      <c r="D16" s="828">
        <v>936.81899999999996</v>
      </c>
      <c r="E16" s="828">
        <v>575.55647999999997</v>
      </c>
      <c r="F16" s="828">
        <v>717.68133999999998</v>
      </c>
      <c r="G16" s="547">
        <v>6046.3814699999994</v>
      </c>
      <c r="H16" s="828">
        <v>1471.6078900000002</v>
      </c>
    </row>
    <row r="17" spans="2:8" s="20" customFormat="1" ht="19.5" customHeight="1" x14ac:dyDescent="0.25">
      <c r="B17" s="727" t="s">
        <v>61</v>
      </c>
      <c r="C17" s="829">
        <v>581.67744999999991</v>
      </c>
      <c r="D17" s="829">
        <v>754.24153000000001</v>
      </c>
      <c r="E17" s="829">
        <v>516.1851099999999</v>
      </c>
      <c r="F17" s="829">
        <v>1051.18516</v>
      </c>
      <c r="G17" s="187">
        <v>3025.3513499999999</v>
      </c>
      <c r="H17" s="829">
        <v>1440.1351000000002</v>
      </c>
    </row>
    <row r="18" spans="2:8" s="20" customFormat="1" ht="19.5" customHeight="1" x14ac:dyDescent="0.25">
      <c r="B18" s="732" t="s">
        <v>62</v>
      </c>
      <c r="C18" s="828">
        <v>451.86336999999997</v>
      </c>
      <c r="D18" s="828">
        <v>694.9301999999999</v>
      </c>
      <c r="E18" s="828">
        <v>429.92352999999997</v>
      </c>
      <c r="F18" s="828">
        <v>131.25</v>
      </c>
      <c r="G18" s="547">
        <v>2130.2440999999999</v>
      </c>
      <c r="H18" s="828">
        <v>1247.7131999999999</v>
      </c>
    </row>
    <row r="19" spans="2:8" s="20" customFormat="1" ht="19.5" customHeight="1" x14ac:dyDescent="0.25">
      <c r="B19" s="727" t="s">
        <v>63</v>
      </c>
      <c r="C19" s="827">
        <v>651.29780000000005</v>
      </c>
      <c r="D19" s="827">
        <v>746.37734</v>
      </c>
      <c r="E19" s="827">
        <v>776.22573</v>
      </c>
      <c r="F19" s="827">
        <v>233.43123</v>
      </c>
      <c r="G19" s="546">
        <v>2610.6484</v>
      </c>
      <c r="H19" s="827">
        <v>1683.9589700000001</v>
      </c>
    </row>
    <row r="20" spans="2:8" s="20" customFormat="1" ht="19.5" customHeight="1" x14ac:dyDescent="0.25">
      <c r="B20" s="732" t="s">
        <v>64</v>
      </c>
      <c r="C20" s="828">
        <v>788.88238999999999</v>
      </c>
      <c r="D20" s="828">
        <v>764.50725999999997</v>
      </c>
      <c r="E20" s="828">
        <v>440.57951000000003</v>
      </c>
      <c r="F20" s="828">
        <v>623.22319999999991</v>
      </c>
      <c r="G20" s="547">
        <v>2727.7754599999998</v>
      </c>
      <c r="H20" s="828">
        <v>1560.6185699999999</v>
      </c>
    </row>
    <row r="21" spans="2:8" s="20" customFormat="1" ht="19.5" customHeight="1" x14ac:dyDescent="0.25">
      <c r="B21" s="727" t="s">
        <v>65</v>
      </c>
      <c r="C21" s="829">
        <v>1029.67336</v>
      </c>
      <c r="D21" s="829">
        <v>683.41442000000006</v>
      </c>
      <c r="E21" s="829">
        <v>333.50801000000001</v>
      </c>
      <c r="F21" s="882">
        <v>746.06215999999995</v>
      </c>
      <c r="G21" s="187">
        <v>1802.1414299999999</v>
      </c>
      <c r="H21" s="829">
        <v>1716.5060100000003</v>
      </c>
    </row>
    <row r="22" spans="2:8" s="20" customFormat="1" ht="18" customHeight="1" x14ac:dyDescent="0.25">
      <c r="B22" s="732">
        <v>2014</v>
      </c>
      <c r="C22" s="828">
        <v>5908.2814100000014</v>
      </c>
      <c r="D22" s="828">
        <v>7888.3768499999996</v>
      </c>
      <c r="E22" s="828">
        <v>16529.482739999999</v>
      </c>
      <c r="F22" s="883">
        <v>1371.3708200000001</v>
      </c>
      <c r="G22" s="547">
        <v>27392.269770000003</v>
      </c>
      <c r="H22" s="828">
        <v>21427.596530000003</v>
      </c>
    </row>
    <row r="23" spans="2:8" s="20" customFormat="1" ht="18" customHeight="1" x14ac:dyDescent="0.25">
      <c r="B23" s="727" t="s">
        <v>0</v>
      </c>
      <c r="C23" s="827">
        <v>357.95736999999997</v>
      </c>
      <c r="D23" s="827">
        <v>533.64355</v>
      </c>
      <c r="E23" s="827">
        <v>1417.3040000000001</v>
      </c>
      <c r="F23" s="827">
        <v>2.6272500000000001</v>
      </c>
      <c r="G23" s="546">
        <v>473.57840000000004</v>
      </c>
      <c r="H23" s="827">
        <v>1565.6372300000003</v>
      </c>
    </row>
    <row r="24" spans="2:8" s="20" customFormat="1" ht="18" customHeight="1" x14ac:dyDescent="0.25">
      <c r="B24" s="732" t="s">
        <v>1</v>
      </c>
      <c r="C24" s="828">
        <v>393.47232000000002</v>
      </c>
      <c r="D24" s="828">
        <v>670.33058999999992</v>
      </c>
      <c r="E24" s="828">
        <v>1458.4299799999999</v>
      </c>
      <c r="F24" s="828">
        <v>2.1396199999999999</v>
      </c>
      <c r="G24" s="547">
        <v>2319.0079999999998</v>
      </c>
      <c r="H24" s="828">
        <v>1410.6070600000003</v>
      </c>
    </row>
    <row r="25" spans="2:8" s="20" customFormat="1" ht="18" customHeight="1" x14ac:dyDescent="0.25">
      <c r="B25" s="727" t="s">
        <v>2</v>
      </c>
      <c r="C25" s="827">
        <v>479.69682</v>
      </c>
      <c r="D25" s="827">
        <v>568.85894999999994</v>
      </c>
      <c r="E25" s="827">
        <v>1900.93833</v>
      </c>
      <c r="F25" s="827">
        <v>184.31727999999998</v>
      </c>
      <c r="G25" s="546">
        <v>3285.4615800000001</v>
      </c>
      <c r="H25" s="827">
        <v>1598.0713899999996</v>
      </c>
    </row>
    <row r="26" spans="2:8" s="20" customFormat="1" ht="18" customHeight="1" x14ac:dyDescent="0.25">
      <c r="B26" s="732" t="s">
        <v>3</v>
      </c>
      <c r="C26" s="828">
        <v>241.73428000000001</v>
      </c>
      <c r="D26" s="828">
        <v>659.00192000000004</v>
      </c>
      <c r="E26" s="828">
        <v>2205.19209</v>
      </c>
      <c r="F26" s="828">
        <v>0.44400000000000001</v>
      </c>
      <c r="G26" s="547">
        <v>4618.4315999999999</v>
      </c>
      <c r="H26" s="828">
        <v>2513.5805499999997</v>
      </c>
    </row>
    <row r="27" spans="2:8" s="20" customFormat="1" ht="18" customHeight="1" x14ac:dyDescent="0.25">
      <c r="B27" s="727" t="s">
        <v>4</v>
      </c>
      <c r="C27" s="829">
        <v>904.59632999999997</v>
      </c>
      <c r="D27" s="829">
        <v>602.35762</v>
      </c>
      <c r="E27" s="829">
        <v>1307.26315</v>
      </c>
      <c r="F27" s="829">
        <v>282.45920000000001</v>
      </c>
      <c r="G27" s="187">
        <v>3390.4845799999998</v>
      </c>
      <c r="H27" s="829">
        <v>1765.7960799999998</v>
      </c>
    </row>
    <row r="28" spans="2:8" s="20" customFormat="1" ht="18" customHeight="1" x14ac:dyDescent="0.25">
      <c r="B28" s="732" t="s">
        <v>5</v>
      </c>
      <c r="C28" s="828">
        <v>831.89391999999998</v>
      </c>
      <c r="D28" s="828">
        <v>621.72360000000003</v>
      </c>
      <c r="E28" s="828">
        <v>1160.2494799999999</v>
      </c>
      <c r="F28" s="828">
        <v>10.571</v>
      </c>
      <c r="G28" s="547">
        <v>3280.68</v>
      </c>
      <c r="H28" s="828">
        <v>1883.2057400000003</v>
      </c>
    </row>
    <row r="29" spans="2:8" s="20" customFormat="1" ht="18" customHeight="1" x14ac:dyDescent="0.25">
      <c r="B29" s="727" t="s">
        <v>60</v>
      </c>
      <c r="C29" s="827">
        <v>685.57736999999997</v>
      </c>
      <c r="D29" s="827">
        <v>796.27789000000007</v>
      </c>
      <c r="E29" s="827">
        <v>1101.2674099999999</v>
      </c>
      <c r="F29" s="827">
        <v>110.90519999999999</v>
      </c>
      <c r="G29" s="546">
        <v>3075.9021600000005</v>
      </c>
      <c r="H29" s="827">
        <v>1942.4867499999998</v>
      </c>
    </row>
    <row r="30" spans="2:8" s="20" customFormat="1" ht="18" customHeight="1" x14ac:dyDescent="0.25">
      <c r="B30" s="732" t="s">
        <v>61</v>
      </c>
      <c r="C30" s="828">
        <v>449.67278000000005</v>
      </c>
      <c r="D30" s="828">
        <v>710.40622999999994</v>
      </c>
      <c r="E30" s="828">
        <v>1279.3167700000001</v>
      </c>
      <c r="F30" s="828">
        <v>460.05849999999998</v>
      </c>
      <c r="G30" s="547">
        <v>2377.3256999999999</v>
      </c>
      <c r="H30" s="828">
        <v>1800.5414599999999</v>
      </c>
    </row>
    <row r="31" spans="2:8" s="20" customFormat="1" ht="18" customHeight="1" x14ac:dyDescent="0.25">
      <c r="B31" s="727" t="s">
        <v>62</v>
      </c>
      <c r="C31" s="827">
        <v>128.19869</v>
      </c>
      <c r="D31" s="827">
        <v>667.65741000000003</v>
      </c>
      <c r="E31" s="827">
        <v>1191.88177</v>
      </c>
      <c r="F31" s="884">
        <v>111.51007999999999</v>
      </c>
      <c r="G31" s="546">
        <v>1870.0164</v>
      </c>
      <c r="H31" s="827">
        <v>1833.5901100000003</v>
      </c>
    </row>
    <row r="32" spans="2:8" s="20" customFormat="1" ht="18" customHeight="1" x14ac:dyDescent="0.25">
      <c r="B32" s="732" t="s">
        <v>63</v>
      </c>
      <c r="C32" s="828">
        <v>480.54444999999998</v>
      </c>
      <c r="D32" s="828">
        <v>677.62267000000008</v>
      </c>
      <c r="E32" s="828">
        <v>927.31768999999997</v>
      </c>
      <c r="F32" s="883">
        <v>110.89919999999999</v>
      </c>
      <c r="G32" s="547">
        <v>1327.1313500000001</v>
      </c>
      <c r="H32" s="828">
        <v>1984.68328</v>
      </c>
    </row>
    <row r="33" spans="2:8" s="20" customFormat="1" ht="18" customHeight="1" x14ac:dyDescent="0.25">
      <c r="B33" s="727" t="s">
        <v>64</v>
      </c>
      <c r="C33" s="829">
        <v>483.80813000000001</v>
      </c>
      <c r="D33" s="829">
        <v>756.99261999999999</v>
      </c>
      <c r="E33" s="829">
        <v>1199.1317200000001</v>
      </c>
      <c r="F33" s="829">
        <v>4.6828000000000003</v>
      </c>
      <c r="G33" s="187">
        <v>764.87</v>
      </c>
      <c r="H33" s="829">
        <v>1453.7851300000002</v>
      </c>
    </row>
    <row r="34" spans="2:8" s="20" customFormat="1" ht="18" customHeight="1" x14ac:dyDescent="0.25">
      <c r="B34" s="732" t="s">
        <v>65</v>
      </c>
      <c r="C34" s="828">
        <v>471.12894999999997</v>
      </c>
      <c r="D34" s="828">
        <v>623.50380000000007</v>
      </c>
      <c r="E34" s="828">
        <v>1381.1903499999999</v>
      </c>
      <c r="F34" s="828">
        <v>90.756690000000006</v>
      </c>
      <c r="G34" s="547">
        <v>609.38</v>
      </c>
      <c r="H34" s="828">
        <v>1675.6117499999998</v>
      </c>
    </row>
    <row r="35" spans="2:8" s="20" customFormat="1" ht="18" customHeight="1" x14ac:dyDescent="0.25">
      <c r="B35" s="727">
        <v>2013</v>
      </c>
      <c r="C35" s="827">
        <v>6406.7012699999996</v>
      </c>
      <c r="D35" s="827">
        <v>6269.0778500000006</v>
      </c>
      <c r="E35" s="827">
        <v>18264.898269999998</v>
      </c>
      <c r="F35" s="827">
        <v>701.64484000000004</v>
      </c>
      <c r="G35" s="546">
        <v>26674.444479999998</v>
      </c>
      <c r="H35" s="827">
        <v>21642.721599999997</v>
      </c>
    </row>
    <row r="36" spans="2:8" s="20" customFormat="1" ht="18" customHeight="1" x14ac:dyDescent="0.25">
      <c r="B36" s="732" t="s">
        <v>0</v>
      </c>
      <c r="C36" s="828">
        <v>396.41872999999998</v>
      </c>
      <c r="D36" s="828">
        <v>399.63708000000003</v>
      </c>
      <c r="E36" s="828">
        <v>1192.97993</v>
      </c>
      <c r="F36" s="828">
        <v>0</v>
      </c>
      <c r="G36" s="547">
        <v>1368.8097499999999</v>
      </c>
      <c r="H36" s="828">
        <v>1722.6959099999997</v>
      </c>
    </row>
    <row r="37" spans="2:8" s="20" customFormat="1" ht="18" customHeight="1" x14ac:dyDescent="0.25">
      <c r="B37" s="727" t="s">
        <v>1</v>
      </c>
      <c r="C37" s="827">
        <v>459.86847999999998</v>
      </c>
      <c r="D37" s="827">
        <v>483.12458000000004</v>
      </c>
      <c r="E37" s="827">
        <v>1206.3048200000001</v>
      </c>
      <c r="F37" s="827">
        <v>3.46401</v>
      </c>
      <c r="G37" s="546">
        <v>1489.8515800000002</v>
      </c>
      <c r="H37" s="827">
        <v>1539.6934800000001</v>
      </c>
    </row>
    <row r="38" spans="2:8" s="20" customFormat="1" ht="18" customHeight="1" x14ac:dyDescent="0.25">
      <c r="B38" s="732" t="s">
        <v>2</v>
      </c>
      <c r="C38" s="828">
        <v>497.17039</v>
      </c>
      <c r="D38" s="828">
        <v>643.09728000000007</v>
      </c>
      <c r="E38" s="828">
        <v>1429.81441</v>
      </c>
      <c r="F38" s="828">
        <v>160.27086</v>
      </c>
      <c r="G38" s="547">
        <v>1314.20616</v>
      </c>
      <c r="H38" s="828">
        <v>1406.4343399999998</v>
      </c>
    </row>
    <row r="39" spans="2:8" s="20" customFormat="1" ht="18" customHeight="1" x14ac:dyDescent="0.25">
      <c r="B39" s="727" t="s">
        <v>3</v>
      </c>
      <c r="C39" s="827">
        <v>397.73603000000003</v>
      </c>
      <c r="D39" s="827">
        <v>398.67333000000002</v>
      </c>
      <c r="E39" s="827">
        <v>1620.03565</v>
      </c>
      <c r="F39" s="827">
        <v>12.07249</v>
      </c>
      <c r="G39" s="546">
        <v>1458.76605</v>
      </c>
      <c r="H39" s="827">
        <v>943.67591000000004</v>
      </c>
    </row>
    <row r="40" spans="2:8" s="20" customFormat="1" ht="18" customHeight="1" x14ac:dyDescent="0.25">
      <c r="B40" s="732" t="s">
        <v>4</v>
      </c>
      <c r="C40" s="828">
        <v>815.67422999999997</v>
      </c>
      <c r="D40" s="828">
        <v>652.9034200000001</v>
      </c>
      <c r="E40" s="828">
        <v>1851.7771200000002</v>
      </c>
      <c r="F40" s="828">
        <v>78.691469999999995</v>
      </c>
      <c r="G40" s="547">
        <v>1875.1241599999998</v>
      </c>
      <c r="H40" s="828">
        <v>1476.8780199999999</v>
      </c>
    </row>
    <row r="41" spans="2:8" s="20" customFormat="1" ht="18" customHeight="1" x14ac:dyDescent="0.25">
      <c r="B41" s="727" t="s">
        <v>5</v>
      </c>
      <c r="C41" s="827">
        <v>509.57438000000002</v>
      </c>
      <c r="D41" s="827">
        <v>527.23123999999996</v>
      </c>
      <c r="E41" s="827">
        <v>1596.9521799999998</v>
      </c>
      <c r="F41" s="827">
        <v>2.7981800000000003</v>
      </c>
      <c r="G41" s="546">
        <v>1402.7666400000001</v>
      </c>
      <c r="H41" s="827">
        <v>1231.23074</v>
      </c>
    </row>
    <row r="42" spans="2:8" s="20" customFormat="1" ht="18" customHeight="1" x14ac:dyDescent="0.25">
      <c r="B42" s="732" t="s">
        <v>60</v>
      </c>
      <c r="C42" s="828">
        <v>616.21938999999998</v>
      </c>
      <c r="D42" s="828">
        <v>488.1798</v>
      </c>
      <c r="E42" s="828">
        <v>1163.0785500000002</v>
      </c>
      <c r="F42" s="883">
        <v>83.683530000000005</v>
      </c>
      <c r="G42" s="547">
        <v>2364.11168</v>
      </c>
      <c r="H42" s="828">
        <v>1528.60789</v>
      </c>
    </row>
    <row r="43" spans="2:8" s="20" customFormat="1" ht="18" customHeight="1" x14ac:dyDescent="0.25">
      <c r="B43" s="727" t="s">
        <v>61</v>
      </c>
      <c r="C43" s="829">
        <v>466.98381000000001</v>
      </c>
      <c r="D43" s="829">
        <v>622.26456000000007</v>
      </c>
      <c r="E43" s="829">
        <v>1650.5599</v>
      </c>
      <c r="F43" s="829">
        <v>0</v>
      </c>
      <c r="G43" s="187">
        <v>5315.8402999999998</v>
      </c>
      <c r="H43" s="829">
        <v>1545.29889</v>
      </c>
    </row>
    <row r="44" spans="2:8" s="20" customFormat="1" ht="18" customHeight="1" x14ac:dyDescent="0.25">
      <c r="B44" s="732" t="s">
        <v>62</v>
      </c>
      <c r="C44" s="828">
        <v>269.90469999999999</v>
      </c>
      <c r="D44" s="828">
        <v>540.35573999999997</v>
      </c>
      <c r="E44" s="828">
        <v>1725.8762299999999</v>
      </c>
      <c r="F44" s="828">
        <v>0</v>
      </c>
      <c r="G44" s="547">
        <v>4301.3679599999996</v>
      </c>
      <c r="H44" s="828">
        <v>2654.68406</v>
      </c>
    </row>
    <row r="45" spans="2:8" s="20" customFormat="1" ht="18" customHeight="1" x14ac:dyDescent="0.25">
      <c r="B45" s="727" t="s">
        <v>63</v>
      </c>
      <c r="C45" s="827">
        <v>1741.18307</v>
      </c>
      <c r="D45" s="827">
        <v>598.68777</v>
      </c>
      <c r="E45" s="827">
        <v>1506.36463</v>
      </c>
      <c r="F45" s="827">
        <v>245.38202000000001</v>
      </c>
      <c r="G45" s="546">
        <v>4628.3625999999995</v>
      </c>
      <c r="H45" s="827">
        <v>1468.40032</v>
      </c>
    </row>
    <row r="46" spans="2:8" s="20" customFormat="1" ht="18" customHeight="1" x14ac:dyDescent="0.25">
      <c r="B46" s="732" t="s">
        <v>64</v>
      </c>
      <c r="C46" s="828">
        <v>197.86748</v>
      </c>
      <c r="D46" s="828">
        <v>473.30276000000003</v>
      </c>
      <c r="E46" s="828">
        <v>1796.3522200000002</v>
      </c>
      <c r="F46" s="828">
        <v>108.81932</v>
      </c>
      <c r="G46" s="547">
        <v>989.63760000000002</v>
      </c>
      <c r="H46" s="828">
        <v>4237.5576099999998</v>
      </c>
    </row>
    <row r="47" spans="2:8" s="20" customFormat="1" ht="18" customHeight="1" x14ac:dyDescent="0.25">
      <c r="B47" s="727" t="s">
        <v>65</v>
      </c>
      <c r="C47" s="827">
        <v>38.100580000000001</v>
      </c>
      <c r="D47" s="827">
        <v>441.62028999999995</v>
      </c>
      <c r="E47" s="827">
        <v>1524.8026299999999</v>
      </c>
      <c r="F47" s="827">
        <v>6.4629599999999998</v>
      </c>
      <c r="G47" s="546">
        <v>165.6</v>
      </c>
      <c r="H47" s="827">
        <v>1887.5644300000001</v>
      </c>
    </row>
    <row r="48" spans="2:8" s="20" customFormat="1" ht="18" customHeight="1" x14ac:dyDescent="0.25">
      <c r="B48" s="732">
        <v>2012</v>
      </c>
      <c r="C48" s="828">
        <v>4085.7939500000002</v>
      </c>
      <c r="D48" s="828">
        <v>5202.3238900000006</v>
      </c>
      <c r="E48" s="828">
        <v>15627.52017</v>
      </c>
      <c r="F48" s="828">
        <v>42.34695</v>
      </c>
      <c r="G48" s="547">
        <v>12519.09318</v>
      </c>
      <c r="H48" s="828">
        <v>15518.75878</v>
      </c>
    </row>
    <row r="49" spans="2:8" s="20" customFormat="1" ht="18" customHeight="1" x14ac:dyDescent="0.25">
      <c r="B49" s="727" t="s">
        <v>0</v>
      </c>
      <c r="C49" s="827">
        <v>35.360419999999998</v>
      </c>
      <c r="D49" s="827">
        <v>410.08199000000002</v>
      </c>
      <c r="E49" s="827">
        <v>727.95760999999993</v>
      </c>
      <c r="F49" s="827">
        <v>4.8427600000000002</v>
      </c>
      <c r="G49" s="546">
        <v>3.3439999999999999</v>
      </c>
      <c r="H49" s="827">
        <v>1354.7969899999998</v>
      </c>
    </row>
    <row r="50" spans="2:8" s="20" customFormat="1" ht="18" customHeight="1" x14ac:dyDescent="0.25">
      <c r="B50" s="732" t="s">
        <v>1</v>
      </c>
      <c r="C50" s="828">
        <v>216.73498999999998</v>
      </c>
      <c r="D50" s="828">
        <v>557.19568000000004</v>
      </c>
      <c r="E50" s="828">
        <v>799.78719999999998</v>
      </c>
      <c r="F50" s="828">
        <v>2.7856000000000001</v>
      </c>
      <c r="G50" s="547">
        <v>1458.76395</v>
      </c>
      <c r="H50" s="828">
        <v>1636.6478699999996</v>
      </c>
    </row>
    <row r="51" spans="2:8" s="20" customFormat="1" ht="18" customHeight="1" x14ac:dyDescent="0.25">
      <c r="B51" s="727" t="s">
        <v>2</v>
      </c>
      <c r="C51" s="827">
        <v>425.14148999999998</v>
      </c>
      <c r="D51" s="827">
        <v>489.93059000000005</v>
      </c>
      <c r="E51" s="827">
        <v>1332.28421</v>
      </c>
      <c r="F51" s="827">
        <v>17.19143</v>
      </c>
      <c r="G51" s="546">
        <v>1358.4891</v>
      </c>
      <c r="H51" s="827">
        <v>1214.4933799999999</v>
      </c>
    </row>
    <row r="52" spans="2:8" s="20" customFormat="1" ht="18" customHeight="1" x14ac:dyDescent="0.25">
      <c r="B52" s="732" t="s">
        <v>3</v>
      </c>
      <c r="C52" s="828">
        <v>312.07135</v>
      </c>
      <c r="D52" s="828">
        <v>398.79033000000004</v>
      </c>
      <c r="E52" s="828">
        <v>2515.82197</v>
      </c>
      <c r="F52" s="883">
        <v>0.51390000000000002</v>
      </c>
      <c r="G52" s="547">
        <v>1035.14102</v>
      </c>
      <c r="H52" s="828">
        <v>1151.5023799999999</v>
      </c>
    </row>
    <row r="53" spans="2:8" s="20" customFormat="1" ht="18" customHeight="1" x14ac:dyDescent="0.25">
      <c r="B53" s="727" t="s">
        <v>4</v>
      </c>
      <c r="C53" s="829">
        <v>541.30962999999997</v>
      </c>
      <c r="D53" s="829">
        <v>523.13957000000005</v>
      </c>
      <c r="E53" s="829">
        <v>1238.6770899999999</v>
      </c>
      <c r="F53" s="829">
        <v>0</v>
      </c>
      <c r="G53" s="187">
        <v>1036.2410300000001</v>
      </c>
      <c r="H53" s="829">
        <v>1250.0274400000001</v>
      </c>
    </row>
    <row r="54" spans="2:8" s="20" customFormat="1" ht="18" customHeight="1" x14ac:dyDescent="0.25">
      <c r="B54" s="732" t="s">
        <v>5</v>
      </c>
      <c r="C54" s="828">
        <v>420.21461999999997</v>
      </c>
      <c r="D54" s="828">
        <v>367.57827000000003</v>
      </c>
      <c r="E54" s="828">
        <v>1453.6992500000001</v>
      </c>
      <c r="F54" s="828">
        <v>0</v>
      </c>
      <c r="G54" s="547">
        <v>267.32162</v>
      </c>
      <c r="H54" s="828">
        <v>1069.8833199999999</v>
      </c>
    </row>
    <row r="55" spans="2:8" s="20" customFormat="1" ht="18" customHeight="1" x14ac:dyDescent="0.25">
      <c r="B55" s="727" t="s">
        <v>60</v>
      </c>
      <c r="C55" s="827">
        <v>164.13951999999998</v>
      </c>
      <c r="D55" s="827">
        <v>390.76060999999999</v>
      </c>
      <c r="E55" s="827">
        <v>1197.1554599999999</v>
      </c>
      <c r="F55" s="827">
        <v>4.3650000000000002</v>
      </c>
      <c r="G55" s="546">
        <v>75.10260000000001</v>
      </c>
      <c r="H55" s="827">
        <v>1591.86968</v>
      </c>
    </row>
    <row r="56" spans="2:8" s="20" customFormat="1" ht="18" customHeight="1" x14ac:dyDescent="0.25">
      <c r="B56" s="732" t="s">
        <v>61</v>
      </c>
      <c r="C56" s="828">
        <v>135.06104999999999</v>
      </c>
      <c r="D56" s="828">
        <v>553.35307</v>
      </c>
      <c r="E56" s="828">
        <v>1324.94533</v>
      </c>
      <c r="F56" s="828">
        <v>3.55599</v>
      </c>
      <c r="G56" s="547">
        <v>1737.5616499999999</v>
      </c>
      <c r="H56" s="828">
        <v>1327.9739399999999</v>
      </c>
    </row>
    <row r="57" spans="2:8" s="20" customFormat="1" ht="18" customHeight="1" x14ac:dyDescent="0.25">
      <c r="B57" s="727" t="s">
        <v>62</v>
      </c>
      <c r="C57" s="827">
        <v>382.85377</v>
      </c>
      <c r="D57" s="827">
        <v>310.48613</v>
      </c>
      <c r="E57" s="827">
        <v>1180.5921699999999</v>
      </c>
      <c r="F57" s="827">
        <v>1.2000000000000002</v>
      </c>
      <c r="G57" s="546">
        <v>1215.4473600000001</v>
      </c>
      <c r="H57" s="827">
        <v>1257.5030000000002</v>
      </c>
    </row>
    <row r="58" spans="2:8" s="20" customFormat="1" ht="18" customHeight="1" x14ac:dyDescent="0.25">
      <c r="B58" s="732" t="s">
        <v>63</v>
      </c>
      <c r="C58" s="828">
        <v>481.95852000000002</v>
      </c>
      <c r="D58" s="828">
        <v>399.01706000000001</v>
      </c>
      <c r="E58" s="828">
        <v>1511.19274</v>
      </c>
      <c r="F58" s="828">
        <v>6.7355900000000002</v>
      </c>
      <c r="G58" s="547">
        <v>1857.09446</v>
      </c>
      <c r="H58" s="828">
        <v>1283.0230900000001</v>
      </c>
    </row>
    <row r="59" spans="2:8" s="20" customFormat="1" ht="18" customHeight="1" x14ac:dyDescent="0.25">
      <c r="B59" s="727" t="s">
        <v>64</v>
      </c>
      <c r="C59" s="827">
        <v>562.58806000000004</v>
      </c>
      <c r="D59" s="827">
        <v>328.52533</v>
      </c>
      <c r="E59" s="827">
        <v>1422.8092000000001</v>
      </c>
      <c r="F59" s="827">
        <v>1.1546500000000002</v>
      </c>
      <c r="G59" s="546">
        <v>1221.4718899999998</v>
      </c>
      <c r="H59" s="827">
        <v>877.05798000000004</v>
      </c>
    </row>
    <row r="60" spans="2:8" s="20" customFormat="1" ht="18" customHeight="1" x14ac:dyDescent="0.25">
      <c r="B60" s="732" t="s">
        <v>65</v>
      </c>
      <c r="C60" s="828">
        <v>408.36053000000004</v>
      </c>
      <c r="D60" s="828">
        <v>473.46526</v>
      </c>
      <c r="E60" s="828">
        <v>922.59793999999999</v>
      </c>
      <c r="F60" s="828">
        <v>2.0299999999999997E-3</v>
      </c>
      <c r="G60" s="547">
        <v>1253.1144999999999</v>
      </c>
      <c r="H60" s="828">
        <v>1503.9797099999998</v>
      </c>
    </row>
    <row r="61" spans="2:8" s="20" customFormat="1" ht="18" customHeight="1" x14ac:dyDescent="0.25">
      <c r="B61" s="727">
        <v>2011</v>
      </c>
      <c r="C61" s="827">
        <v>3077.52981</v>
      </c>
      <c r="D61" s="827">
        <v>5680.6500399999986</v>
      </c>
      <c r="E61" s="827">
        <v>8240.8850000000002</v>
      </c>
      <c r="F61" s="827">
        <v>228.69793000000001</v>
      </c>
      <c r="G61" s="546">
        <v>6876.6802599999992</v>
      </c>
      <c r="H61" s="827">
        <v>18271.223509999996</v>
      </c>
    </row>
    <row r="62" spans="2:8" s="20" customFormat="1" ht="18" customHeight="1" x14ac:dyDescent="0.25">
      <c r="B62" s="732">
        <v>2010</v>
      </c>
      <c r="C62" s="828">
        <v>5377.26764</v>
      </c>
      <c r="D62" s="828">
        <v>4162.1231299999999</v>
      </c>
      <c r="E62" s="828">
        <v>5924.5769100000007</v>
      </c>
      <c r="F62" s="828">
        <v>29.339750000000002</v>
      </c>
      <c r="G62" s="547">
        <v>5957.5555299999996</v>
      </c>
      <c r="H62" s="828">
        <v>17615.453170000001</v>
      </c>
    </row>
    <row r="63" spans="2:8" s="20" customFormat="1" ht="18" customHeight="1" x14ac:dyDescent="0.25">
      <c r="B63" s="727">
        <v>2009</v>
      </c>
      <c r="C63" s="827">
        <v>3724.7484899999995</v>
      </c>
      <c r="D63" s="827">
        <v>3787.5406700000003</v>
      </c>
      <c r="E63" s="827">
        <v>5066.5158699999993</v>
      </c>
      <c r="F63" s="827">
        <v>25.594270000000002</v>
      </c>
      <c r="G63" s="546">
        <v>3903.7522199999994</v>
      </c>
      <c r="H63" s="827">
        <v>17525.113600000004</v>
      </c>
    </row>
    <row r="64" spans="2:8" s="20" customFormat="1" ht="6" customHeight="1" thickBot="1" x14ac:dyDescent="0.3">
      <c r="B64" s="809"/>
      <c r="C64" s="830"/>
      <c r="D64" s="831"/>
      <c r="E64" s="831"/>
      <c r="F64" s="832"/>
      <c r="G64" s="276"/>
      <c r="H64" s="831"/>
    </row>
    <row r="65" spans="2:8" ht="22.5" customHeight="1" x14ac:dyDescent="0.25">
      <c r="B65" s="803" t="s">
        <v>562</v>
      </c>
      <c r="C65" s="19"/>
    </row>
    <row r="66" spans="2:8" x14ac:dyDescent="0.25">
      <c r="B66" s="975" t="s">
        <v>287</v>
      </c>
      <c r="C66" s="975"/>
      <c r="D66" s="975"/>
      <c r="E66" s="975"/>
      <c r="F66" s="975"/>
      <c r="G66" s="975"/>
      <c r="H66" s="975"/>
    </row>
    <row r="67" spans="2:8" x14ac:dyDescent="0.25">
      <c r="B67" s="975" t="s">
        <v>332</v>
      </c>
      <c r="C67" s="975"/>
      <c r="D67" s="975"/>
      <c r="E67" s="975"/>
      <c r="F67" s="975"/>
      <c r="G67" s="975"/>
      <c r="H67" s="975"/>
    </row>
    <row r="68" spans="2:8" x14ac:dyDescent="0.25">
      <c r="B68" s="975" t="s">
        <v>369</v>
      </c>
      <c r="C68" s="975"/>
      <c r="D68" s="975"/>
      <c r="E68" s="975"/>
      <c r="F68" s="975"/>
      <c r="G68" s="975"/>
      <c r="H68" s="975"/>
    </row>
    <row r="69" spans="2:8" ht="13.8" x14ac:dyDescent="0.25">
      <c r="B69" s="14" t="s">
        <v>370</v>
      </c>
      <c r="C69" s="19"/>
      <c r="E69" s="127"/>
    </row>
    <row r="70" spans="2:8" ht="13.8" x14ac:dyDescent="0.25">
      <c r="B70" s="14" t="s">
        <v>400</v>
      </c>
      <c r="C70" s="19"/>
    </row>
    <row r="71" spans="2:8" ht="13.8" x14ac:dyDescent="0.25">
      <c r="B71" s="14" t="s">
        <v>371</v>
      </c>
      <c r="C71" s="19"/>
    </row>
    <row r="72" spans="2:8" ht="13.8" x14ac:dyDescent="0.25">
      <c r="B72" s="14" t="s">
        <v>372</v>
      </c>
      <c r="C72" s="19"/>
      <c r="F72" s="16"/>
    </row>
    <row r="73" spans="2:8" ht="13.8" x14ac:dyDescent="0.25">
      <c r="B73" s="14" t="s">
        <v>401</v>
      </c>
      <c r="C73" s="19"/>
    </row>
    <row r="74" spans="2:8" ht="13.5" customHeight="1" x14ac:dyDescent="0.25">
      <c r="B74" s="805" t="s">
        <v>358</v>
      </c>
      <c r="C74" s="19"/>
    </row>
    <row r="75" spans="2:8" x14ac:dyDescent="0.25">
      <c r="B75" s="19"/>
      <c r="C75" s="19"/>
    </row>
    <row r="76" spans="2:8" x14ac:dyDescent="0.25">
      <c r="B76" s="19"/>
      <c r="C76" s="19"/>
    </row>
    <row r="78" spans="2:8" x14ac:dyDescent="0.25">
      <c r="B78" s="19"/>
    </row>
  </sheetData>
  <mergeCells count="5">
    <mergeCell ref="B5:B6"/>
    <mergeCell ref="C5:H5"/>
    <mergeCell ref="B66:H66"/>
    <mergeCell ref="B67:H67"/>
    <mergeCell ref="B68:H68"/>
  </mergeCells>
  <hyperlinks>
    <hyperlink ref="J2" location="contenido!A45" display="Volver al índice"/>
  </hyperlinks>
  <pageMargins left="0.39370078740157483" right="0.39370078740157483" top="0.39370078740157483" bottom="0.39370078740157483" header="0" footer="0.19685039370078741"/>
  <pageSetup scale="59"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73"/>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540</v>
      </c>
      <c r="J2" s="57" t="s">
        <v>191</v>
      </c>
    </row>
    <row r="3" spans="1:10" ht="8.1" customHeight="1" thickBot="1" x14ac:dyDescent="0.3">
      <c r="B3" s="833"/>
      <c r="C3" s="280"/>
      <c r="D3" s="280"/>
      <c r="E3" s="280"/>
      <c r="F3" s="280"/>
      <c r="G3" s="280"/>
      <c r="H3" s="280"/>
    </row>
    <row r="4" spans="1:10" s="20" customFormat="1" ht="30" customHeight="1" thickBot="1" x14ac:dyDescent="0.3">
      <c r="A4" s="219"/>
      <c r="B4" s="922" t="s">
        <v>120</v>
      </c>
      <c r="C4" s="948" t="s">
        <v>133</v>
      </c>
      <c r="D4" s="978"/>
      <c r="E4" s="978"/>
      <c r="F4" s="978"/>
      <c r="G4" s="978"/>
      <c r="H4" s="979"/>
    </row>
    <row r="5" spans="1:10" s="20" customFormat="1" ht="39.9" customHeight="1" thickBot="1" x14ac:dyDescent="0.3">
      <c r="A5" s="219"/>
      <c r="B5" s="914"/>
      <c r="C5" s="601" t="s">
        <v>269</v>
      </c>
      <c r="D5" s="596" t="s">
        <v>270</v>
      </c>
      <c r="E5" s="596" t="s">
        <v>271</v>
      </c>
      <c r="F5" s="596" t="s">
        <v>188</v>
      </c>
      <c r="G5" s="596" t="s">
        <v>403</v>
      </c>
      <c r="H5" s="602" t="s">
        <v>404</v>
      </c>
    </row>
    <row r="6" spans="1:10" s="20" customFormat="1" ht="18.75" customHeight="1" thickBot="1" x14ac:dyDescent="0.3">
      <c r="A6" s="219"/>
      <c r="B6" s="923"/>
      <c r="C6" s="602" t="s">
        <v>234</v>
      </c>
      <c r="D6" s="948" t="s">
        <v>262</v>
      </c>
      <c r="E6" s="978"/>
      <c r="F6" s="978"/>
      <c r="G6" s="978"/>
      <c r="H6" s="979"/>
    </row>
    <row r="7" spans="1:10" s="20" customFormat="1" ht="4.5" customHeight="1" thickBot="1" x14ac:dyDescent="0.3">
      <c r="B7" s="213"/>
      <c r="C7" s="213"/>
      <c r="D7" s="213"/>
      <c r="E7" s="213"/>
      <c r="F7" s="213"/>
      <c r="G7" s="213"/>
      <c r="H7" s="213"/>
    </row>
    <row r="8" spans="1:10" s="20" customFormat="1" ht="18" customHeight="1" x14ac:dyDescent="0.25">
      <c r="B8" s="727" t="s">
        <v>446</v>
      </c>
      <c r="C8" s="615">
        <v>4632.6374319999995</v>
      </c>
      <c r="D8" s="615">
        <v>1976.967725</v>
      </c>
      <c r="E8" s="615">
        <v>68897.804894000001</v>
      </c>
      <c r="F8" s="615">
        <v>2922.8681379999998</v>
      </c>
      <c r="G8" s="615">
        <v>22725.814429999999</v>
      </c>
      <c r="H8" s="615">
        <v>116116.82071</v>
      </c>
    </row>
    <row r="9" spans="1:10" s="20" customFormat="1" ht="14.25" customHeight="1" x14ac:dyDescent="0.25">
      <c r="B9" s="732" t="s">
        <v>0</v>
      </c>
      <c r="C9" s="619">
        <v>375.57752600000003</v>
      </c>
      <c r="D9" s="619">
        <v>101.11399</v>
      </c>
      <c r="E9" s="619">
        <v>5341.5802539999995</v>
      </c>
      <c r="F9" s="619">
        <v>107.337559</v>
      </c>
      <c r="G9" s="619">
        <v>1208.538</v>
      </c>
      <c r="H9" s="619">
        <v>7479.2142800000001</v>
      </c>
    </row>
    <row r="10" spans="1:10" s="20" customFormat="1" ht="15.75" customHeight="1" x14ac:dyDescent="0.25">
      <c r="B10" s="727" t="s">
        <v>1</v>
      </c>
      <c r="C10" s="615">
        <v>319.12826799999999</v>
      </c>
      <c r="D10" s="615">
        <v>146.16802299999998</v>
      </c>
      <c r="E10" s="615">
        <v>5616.3418809999994</v>
      </c>
      <c r="F10" s="615">
        <v>142.61069900000001</v>
      </c>
      <c r="G10" s="615">
        <v>2830.2490300000004</v>
      </c>
      <c r="H10" s="615">
        <v>9950.4376169999996</v>
      </c>
    </row>
    <row r="11" spans="1:10" s="20" customFormat="1" ht="15.75" customHeight="1" x14ac:dyDescent="0.25">
      <c r="B11" s="732" t="s">
        <v>2</v>
      </c>
      <c r="C11" s="619">
        <v>316.39216100000004</v>
      </c>
      <c r="D11" s="619">
        <v>208.04604399999999</v>
      </c>
      <c r="E11" s="619">
        <v>5257.3276380000007</v>
      </c>
      <c r="F11" s="619">
        <v>295.33195699999999</v>
      </c>
      <c r="G11" s="619">
        <v>2257.7530000000002</v>
      </c>
      <c r="H11" s="619">
        <v>11797.471572999999</v>
      </c>
    </row>
    <row r="12" spans="1:10" s="20" customFormat="1" ht="15.75" customHeight="1" x14ac:dyDescent="0.25">
      <c r="B12" s="727" t="s">
        <v>3</v>
      </c>
      <c r="C12" s="615">
        <v>353.13142499999998</v>
      </c>
      <c r="D12" s="615">
        <v>104.47276600000001</v>
      </c>
      <c r="E12" s="615">
        <v>4966.8171249999996</v>
      </c>
      <c r="F12" s="615">
        <v>88.805146000000008</v>
      </c>
      <c r="G12" s="615">
        <v>1257.1759999999999</v>
      </c>
      <c r="H12" s="615">
        <v>11018.681058</v>
      </c>
    </row>
    <row r="13" spans="1:10" s="20" customFormat="1" ht="15.75" customHeight="1" x14ac:dyDescent="0.25">
      <c r="B13" s="732" t="s">
        <v>4</v>
      </c>
      <c r="C13" s="619">
        <v>315.16264899999999</v>
      </c>
      <c r="D13" s="619">
        <v>169.81249800000001</v>
      </c>
      <c r="E13" s="619">
        <v>5052.6731260000006</v>
      </c>
      <c r="F13" s="619">
        <v>182.63069799999997</v>
      </c>
      <c r="G13" s="619">
        <v>2003.89624</v>
      </c>
      <c r="H13" s="619">
        <v>10881.095839000001</v>
      </c>
    </row>
    <row r="14" spans="1:10" s="20" customFormat="1" ht="15.75" customHeight="1" x14ac:dyDescent="0.25">
      <c r="B14" s="727" t="s">
        <v>5</v>
      </c>
      <c r="C14" s="615">
        <v>456.71791300000001</v>
      </c>
      <c r="D14" s="615">
        <v>199.337414</v>
      </c>
      <c r="E14" s="615">
        <v>6076.1469000000006</v>
      </c>
      <c r="F14" s="615">
        <v>246.15932900000001</v>
      </c>
      <c r="G14" s="615">
        <v>1571.4680000000001</v>
      </c>
      <c r="H14" s="615">
        <v>10549.308472999999</v>
      </c>
    </row>
    <row r="15" spans="1:10" s="20" customFormat="1" ht="15.75" customHeight="1" x14ac:dyDescent="0.25">
      <c r="B15" s="732" t="s">
        <v>60</v>
      </c>
      <c r="C15" s="619">
        <v>432.82863000000003</v>
      </c>
      <c r="D15" s="619">
        <v>208.09087</v>
      </c>
      <c r="E15" s="619">
        <v>6466.9637199999988</v>
      </c>
      <c r="F15" s="619">
        <v>602.34980000000007</v>
      </c>
      <c r="G15" s="619">
        <v>1159.5628400000001</v>
      </c>
      <c r="H15" s="619">
        <v>10733.346129999998</v>
      </c>
    </row>
    <row r="16" spans="1:10" s="20" customFormat="1" ht="15.75" customHeight="1" x14ac:dyDescent="0.25">
      <c r="B16" s="727" t="s">
        <v>61</v>
      </c>
      <c r="C16" s="615">
        <v>505.9101</v>
      </c>
      <c r="D16" s="615">
        <v>144.86330999999998</v>
      </c>
      <c r="E16" s="615">
        <v>5757.2201400000004</v>
      </c>
      <c r="F16" s="615">
        <v>265.58197999999999</v>
      </c>
      <c r="G16" s="615">
        <v>795.39188000000001</v>
      </c>
      <c r="H16" s="615">
        <v>7501.8145200000008</v>
      </c>
    </row>
    <row r="17" spans="2:8" s="20" customFormat="1" ht="15.75" customHeight="1" x14ac:dyDescent="0.25">
      <c r="B17" s="732" t="s">
        <v>62</v>
      </c>
      <c r="C17" s="619">
        <v>435.91730000000001</v>
      </c>
      <c r="D17" s="619">
        <v>184.14617000000001</v>
      </c>
      <c r="E17" s="619">
        <v>6791.9574499999999</v>
      </c>
      <c r="F17" s="619">
        <v>333.80822999999998</v>
      </c>
      <c r="G17" s="619">
        <v>1938.9694500000001</v>
      </c>
      <c r="H17" s="619">
        <v>9091.2720399999998</v>
      </c>
    </row>
    <row r="18" spans="2:8" s="20" customFormat="1" ht="15.75" customHeight="1" x14ac:dyDescent="0.25">
      <c r="B18" s="727" t="s">
        <v>63</v>
      </c>
      <c r="C18" s="615">
        <v>418.60742999999991</v>
      </c>
      <c r="D18" s="615">
        <v>234.03051000000002</v>
      </c>
      <c r="E18" s="615">
        <v>7122.2039000000004</v>
      </c>
      <c r="F18" s="615">
        <v>224.93686</v>
      </c>
      <c r="G18" s="615">
        <v>2236.2259300000001</v>
      </c>
      <c r="H18" s="615">
        <v>8893.6915800000006</v>
      </c>
    </row>
    <row r="19" spans="2:8" s="20" customFormat="1" ht="15.75" customHeight="1" x14ac:dyDescent="0.25">
      <c r="B19" s="732" t="s">
        <v>64</v>
      </c>
      <c r="C19" s="619">
        <v>438.47575000000001</v>
      </c>
      <c r="D19" s="619">
        <v>109.67377</v>
      </c>
      <c r="E19" s="619">
        <v>4856.9708200000005</v>
      </c>
      <c r="F19" s="619">
        <v>160.17089000000001</v>
      </c>
      <c r="G19" s="619">
        <v>2140.0848500000002</v>
      </c>
      <c r="H19" s="619">
        <v>7691.4034299999994</v>
      </c>
    </row>
    <row r="20" spans="2:8" s="20" customFormat="1" ht="15.75" customHeight="1" x14ac:dyDescent="0.25">
      <c r="B20" s="727" t="s">
        <v>65</v>
      </c>
      <c r="C20" s="615">
        <v>264.78828000000004</v>
      </c>
      <c r="D20" s="615">
        <v>167.21235999999999</v>
      </c>
      <c r="E20" s="615">
        <v>5591.6019400000005</v>
      </c>
      <c r="F20" s="615">
        <v>273.14499000000001</v>
      </c>
      <c r="G20" s="615">
        <v>3326.4992099999999</v>
      </c>
      <c r="H20" s="615">
        <v>10529.08417</v>
      </c>
    </row>
    <row r="21" spans="2:8" s="20" customFormat="1" ht="15.9" customHeight="1" x14ac:dyDescent="0.25">
      <c r="B21" s="732">
        <v>2014</v>
      </c>
      <c r="C21" s="619">
        <v>1485.3189650000002</v>
      </c>
      <c r="D21" s="619">
        <v>1834.7280549999998</v>
      </c>
      <c r="E21" s="619">
        <v>75818.211826999992</v>
      </c>
      <c r="F21" s="619">
        <v>2345.5662649999999</v>
      </c>
      <c r="G21" s="619">
        <v>14284.985352</v>
      </c>
      <c r="H21" s="619">
        <v>99200.055970999994</v>
      </c>
    </row>
    <row r="22" spans="2:8" s="20" customFormat="1" ht="15.9" customHeight="1" x14ac:dyDescent="0.25">
      <c r="B22" s="727" t="s">
        <v>0</v>
      </c>
      <c r="C22" s="615">
        <v>105.31044300000001</v>
      </c>
      <c r="D22" s="615">
        <v>44.425319999999999</v>
      </c>
      <c r="E22" s="615">
        <v>7044.8853960000006</v>
      </c>
      <c r="F22" s="615">
        <v>110.138148</v>
      </c>
      <c r="G22" s="615">
        <v>654.26998200000003</v>
      </c>
      <c r="H22" s="615">
        <v>8652.917872</v>
      </c>
    </row>
    <row r="23" spans="2:8" s="20" customFormat="1" ht="15.9" customHeight="1" x14ac:dyDescent="0.25">
      <c r="B23" s="732" t="s">
        <v>1</v>
      </c>
      <c r="C23" s="619">
        <v>76.407433999999995</v>
      </c>
      <c r="D23" s="619">
        <v>153.57759899999999</v>
      </c>
      <c r="E23" s="619">
        <v>5188.2311470000004</v>
      </c>
      <c r="F23" s="619">
        <v>218.79354999999998</v>
      </c>
      <c r="G23" s="619">
        <v>805.53964399999995</v>
      </c>
      <c r="H23" s="619">
        <v>7994.3029189999997</v>
      </c>
    </row>
    <row r="24" spans="2:8" s="20" customFormat="1" ht="15.9" customHeight="1" x14ac:dyDescent="0.25">
      <c r="B24" s="727" t="s">
        <v>2</v>
      </c>
      <c r="C24" s="615">
        <v>124.55155000000001</v>
      </c>
      <c r="D24" s="615">
        <v>145.905744</v>
      </c>
      <c r="E24" s="615">
        <v>6057.3268779999989</v>
      </c>
      <c r="F24" s="615">
        <v>297.73884699999996</v>
      </c>
      <c r="G24" s="615">
        <v>1460.24361</v>
      </c>
      <c r="H24" s="615">
        <v>8555.8961770000005</v>
      </c>
    </row>
    <row r="25" spans="2:8" s="20" customFormat="1" ht="15.9" customHeight="1" x14ac:dyDescent="0.25">
      <c r="B25" s="732" t="s">
        <v>3</v>
      </c>
      <c r="C25" s="619">
        <v>98.965947999999997</v>
      </c>
      <c r="D25" s="619">
        <v>239.34462400000001</v>
      </c>
      <c r="E25" s="619">
        <v>6164.0636210000011</v>
      </c>
      <c r="F25" s="619">
        <v>114.276421</v>
      </c>
      <c r="G25" s="619">
        <v>668.05001000000004</v>
      </c>
      <c r="H25" s="619">
        <v>7097.8154700000005</v>
      </c>
    </row>
    <row r="26" spans="2:8" s="20" customFormat="1" ht="15.9" customHeight="1" x14ac:dyDescent="0.25">
      <c r="B26" s="727" t="s">
        <v>4</v>
      </c>
      <c r="C26" s="615">
        <v>114.19762800000001</v>
      </c>
      <c r="D26" s="615">
        <v>96.302834000000004</v>
      </c>
      <c r="E26" s="615">
        <v>6870.7026760000008</v>
      </c>
      <c r="F26" s="615">
        <v>116.16168499999999</v>
      </c>
      <c r="G26" s="615">
        <v>490.18593800000002</v>
      </c>
      <c r="H26" s="615">
        <v>7760.4910649999983</v>
      </c>
    </row>
    <row r="27" spans="2:8" s="20" customFormat="1" ht="15.9" customHeight="1" x14ac:dyDescent="0.25">
      <c r="B27" s="732" t="s">
        <v>5</v>
      </c>
      <c r="C27" s="619">
        <v>87.272458</v>
      </c>
      <c r="D27" s="619">
        <v>338.25783399999995</v>
      </c>
      <c r="E27" s="619">
        <v>5837.0420109999995</v>
      </c>
      <c r="F27" s="619">
        <v>174.51755800000001</v>
      </c>
      <c r="G27" s="619">
        <v>820.28300000000002</v>
      </c>
      <c r="H27" s="619">
        <v>7532.3362059999999</v>
      </c>
    </row>
    <row r="28" spans="2:8" s="20" customFormat="1" ht="15.9" customHeight="1" x14ac:dyDescent="0.25">
      <c r="B28" s="727" t="s">
        <v>60</v>
      </c>
      <c r="C28" s="615">
        <v>54.332569999999997</v>
      </c>
      <c r="D28" s="615">
        <v>106.19853599999999</v>
      </c>
      <c r="E28" s="615">
        <v>6943.511927999999</v>
      </c>
      <c r="F28" s="615">
        <v>303.75092599999999</v>
      </c>
      <c r="G28" s="615">
        <v>1400.16814</v>
      </c>
      <c r="H28" s="615">
        <v>9824.9262039999994</v>
      </c>
    </row>
    <row r="29" spans="2:8" s="20" customFormat="1" ht="15.9" customHeight="1" x14ac:dyDescent="0.25">
      <c r="B29" s="732" t="s">
        <v>61</v>
      </c>
      <c r="C29" s="619">
        <v>120.644293</v>
      </c>
      <c r="D29" s="619">
        <v>91.759664000000001</v>
      </c>
      <c r="E29" s="619">
        <v>5947.7468079999999</v>
      </c>
      <c r="F29" s="619">
        <v>196.05303199999997</v>
      </c>
      <c r="G29" s="619">
        <v>1175.127</v>
      </c>
      <c r="H29" s="619">
        <v>8958.6427899999999</v>
      </c>
    </row>
    <row r="30" spans="2:8" s="20" customFormat="1" ht="15.9" customHeight="1" x14ac:dyDescent="0.25">
      <c r="B30" s="727" t="s">
        <v>62</v>
      </c>
      <c r="C30" s="615">
        <v>96.425809999999998</v>
      </c>
      <c r="D30" s="615">
        <v>148.79175700000002</v>
      </c>
      <c r="E30" s="615">
        <v>5578.3942729999999</v>
      </c>
      <c r="F30" s="615">
        <v>160.886404</v>
      </c>
      <c r="G30" s="615">
        <v>1094.0366240000001</v>
      </c>
      <c r="H30" s="615">
        <v>6998.3631220000007</v>
      </c>
    </row>
    <row r="31" spans="2:8" s="20" customFormat="1" ht="15.9" customHeight="1" x14ac:dyDescent="0.25">
      <c r="B31" s="732" t="s">
        <v>63</v>
      </c>
      <c r="C31" s="619">
        <v>121.27457200000001</v>
      </c>
      <c r="D31" s="619">
        <v>150.99950200000001</v>
      </c>
      <c r="E31" s="619">
        <v>7066.2121990000005</v>
      </c>
      <c r="F31" s="619">
        <v>128.324613</v>
      </c>
      <c r="G31" s="619">
        <v>1316.0501159999999</v>
      </c>
      <c r="H31" s="619">
        <v>6735.12075</v>
      </c>
    </row>
    <row r="32" spans="2:8" s="20" customFormat="1" ht="15.9" customHeight="1" x14ac:dyDescent="0.25">
      <c r="B32" s="727" t="s">
        <v>64</v>
      </c>
      <c r="C32" s="615">
        <v>177.69740199999998</v>
      </c>
      <c r="D32" s="615">
        <v>73.11725100000001</v>
      </c>
      <c r="E32" s="615">
        <v>5884.1050839999998</v>
      </c>
      <c r="F32" s="615">
        <v>241.227878</v>
      </c>
      <c r="G32" s="615">
        <v>2009.1389999999999</v>
      </c>
      <c r="H32" s="615">
        <v>8307.6464919999999</v>
      </c>
    </row>
    <row r="33" spans="2:8" s="20" customFormat="1" ht="15.9" customHeight="1" x14ac:dyDescent="0.25">
      <c r="B33" s="732" t="s">
        <v>65</v>
      </c>
      <c r="C33" s="619">
        <v>308.238857</v>
      </c>
      <c r="D33" s="619">
        <v>246.04739000000001</v>
      </c>
      <c r="E33" s="619">
        <v>7235.9898060000005</v>
      </c>
      <c r="F33" s="619">
        <v>283.697203</v>
      </c>
      <c r="G33" s="619">
        <v>2391.892288</v>
      </c>
      <c r="H33" s="619">
        <v>10781.596904000002</v>
      </c>
    </row>
    <row r="34" spans="2:8" s="20" customFormat="1" ht="15.9" customHeight="1" x14ac:dyDescent="0.25">
      <c r="B34" s="727">
        <v>2013</v>
      </c>
      <c r="C34" s="615">
        <v>3215.5766529999996</v>
      </c>
      <c r="D34" s="615">
        <v>1336.3315030000001</v>
      </c>
      <c r="E34" s="615">
        <v>77572.896517999994</v>
      </c>
      <c r="F34" s="615">
        <v>2366.1700579999997</v>
      </c>
      <c r="G34" s="615">
        <v>22802.110936000001</v>
      </c>
      <c r="H34" s="615">
        <v>102884.34417600001</v>
      </c>
    </row>
    <row r="35" spans="2:8" s="20" customFormat="1" ht="15.9" customHeight="1" x14ac:dyDescent="0.25">
      <c r="B35" s="732" t="s">
        <v>0</v>
      </c>
      <c r="C35" s="619">
        <v>496.86306199999996</v>
      </c>
      <c r="D35" s="619">
        <v>52.439732000000006</v>
      </c>
      <c r="E35" s="619">
        <v>5497.9755520000008</v>
      </c>
      <c r="F35" s="619">
        <v>129.81840800000001</v>
      </c>
      <c r="G35" s="619">
        <v>2707.8046300000001</v>
      </c>
      <c r="H35" s="619">
        <v>8076.4749080000001</v>
      </c>
    </row>
    <row r="36" spans="2:8" s="20" customFormat="1" ht="15.9" customHeight="1" x14ac:dyDescent="0.25">
      <c r="B36" s="727" t="s">
        <v>1</v>
      </c>
      <c r="C36" s="615">
        <v>198.514884</v>
      </c>
      <c r="D36" s="615">
        <v>51.027044000000004</v>
      </c>
      <c r="E36" s="615">
        <v>5609.7084559999994</v>
      </c>
      <c r="F36" s="615">
        <v>181.244046</v>
      </c>
      <c r="G36" s="615">
        <v>3396.9938299999999</v>
      </c>
      <c r="H36" s="615">
        <v>7592.6603759999998</v>
      </c>
    </row>
    <row r="37" spans="2:8" s="20" customFormat="1" ht="15.9" customHeight="1" x14ac:dyDescent="0.25">
      <c r="B37" s="732" t="s">
        <v>2</v>
      </c>
      <c r="C37" s="619">
        <v>140.937386</v>
      </c>
      <c r="D37" s="619">
        <v>87.807682</v>
      </c>
      <c r="E37" s="619">
        <v>5053.5943380000008</v>
      </c>
      <c r="F37" s="619">
        <v>242.88694399999997</v>
      </c>
      <c r="G37" s="619">
        <v>2931.1905200000001</v>
      </c>
      <c r="H37" s="619">
        <v>7756.3474660000002</v>
      </c>
    </row>
    <row r="38" spans="2:8" s="20" customFormat="1" ht="15.9" customHeight="1" x14ac:dyDescent="0.25">
      <c r="B38" s="727" t="s">
        <v>3</v>
      </c>
      <c r="C38" s="615">
        <v>126.237194</v>
      </c>
      <c r="D38" s="615">
        <v>289.19198399999999</v>
      </c>
      <c r="E38" s="615">
        <v>6489.0636129999993</v>
      </c>
      <c r="F38" s="615">
        <v>102.85929999999999</v>
      </c>
      <c r="G38" s="615">
        <v>2542.4380000000001</v>
      </c>
      <c r="H38" s="615">
        <v>8811.857304000001</v>
      </c>
    </row>
    <row r="39" spans="2:8" s="20" customFormat="1" ht="15.9" customHeight="1" x14ac:dyDescent="0.25">
      <c r="B39" s="732" t="s">
        <v>4</v>
      </c>
      <c r="C39" s="619">
        <v>169.17573999999999</v>
      </c>
      <c r="D39" s="619">
        <v>4.3098919999999996</v>
      </c>
      <c r="E39" s="619">
        <v>7816.4765189999998</v>
      </c>
      <c r="F39" s="619">
        <v>179.07662699999997</v>
      </c>
      <c r="G39" s="619">
        <v>2449.100414</v>
      </c>
      <c r="H39" s="619">
        <v>10158.320602000002</v>
      </c>
    </row>
    <row r="40" spans="2:8" s="20" customFormat="1" ht="15.9" customHeight="1" x14ac:dyDescent="0.25">
      <c r="B40" s="727" t="s">
        <v>5</v>
      </c>
      <c r="C40" s="615">
        <v>146.99300399999998</v>
      </c>
      <c r="D40" s="615">
        <v>185.201448</v>
      </c>
      <c r="E40" s="615">
        <v>6872.4696480000002</v>
      </c>
      <c r="F40" s="615">
        <v>220.66643600000003</v>
      </c>
      <c r="G40" s="615">
        <v>2211.8384999999998</v>
      </c>
      <c r="H40" s="615">
        <v>8296.4678260000001</v>
      </c>
    </row>
    <row r="41" spans="2:8" s="20" customFormat="1" ht="15.9" customHeight="1" x14ac:dyDescent="0.25">
      <c r="B41" s="732" t="s">
        <v>60</v>
      </c>
      <c r="C41" s="619">
        <v>72.712626</v>
      </c>
      <c r="D41" s="619">
        <v>13.942776</v>
      </c>
      <c r="E41" s="619">
        <v>7112.4501070000006</v>
      </c>
      <c r="F41" s="619">
        <v>157.585264</v>
      </c>
      <c r="G41" s="619">
        <v>1561.3761439999998</v>
      </c>
      <c r="H41" s="619">
        <v>9426.258084000001</v>
      </c>
    </row>
    <row r="42" spans="2:8" s="20" customFormat="1" ht="15.9" customHeight="1" x14ac:dyDescent="0.25">
      <c r="B42" s="727" t="s">
        <v>61</v>
      </c>
      <c r="C42" s="615">
        <v>503.02236300000004</v>
      </c>
      <c r="D42" s="615">
        <v>168.90776099999999</v>
      </c>
      <c r="E42" s="615">
        <v>6795.3841929999999</v>
      </c>
      <c r="F42" s="615">
        <v>250.38344500000002</v>
      </c>
      <c r="G42" s="615">
        <v>547.56550700000003</v>
      </c>
      <c r="H42" s="615">
        <v>7939.1481509999985</v>
      </c>
    </row>
    <row r="43" spans="2:8" s="20" customFormat="1" ht="15.9" customHeight="1" x14ac:dyDescent="0.25">
      <c r="B43" s="732" t="s">
        <v>62</v>
      </c>
      <c r="C43" s="619">
        <v>672.49363300000005</v>
      </c>
      <c r="D43" s="619">
        <v>62.088276</v>
      </c>
      <c r="E43" s="619">
        <v>6362.104816</v>
      </c>
      <c r="F43" s="619">
        <v>127.83713</v>
      </c>
      <c r="G43" s="619">
        <v>338.85870899999998</v>
      </c>
      <c r="H43" s="619">
        <v>7498.5918400000019</v>
      </c>
    </row>
    <row r="44" spans="2:8" s="20" customFormat="1" ht="15.9" customHeight="1" x14ac:dyDescent="0.25">
      <c r="B44" s="727" t="s">
        <v>63</v>
      </c>
      <c r="C44" s="615">
        <v>157.25752499999999</v>
      </c>
      <c r="D44" s="615">
        <v>190.35869200000002</v>
      </c>
      <c r="E44" s="615">
        <v>6108.7685879999999</v>
      </c>
      <c r="F44" s="615">
        <v>194.94947100000002</v>
      </c>
      <c r="G44" s="615">
        <v>1242.6951019999999</v>
      </c>
      <c r="H44" s="615">
        <v>8566.8454440000005</v>
      </c>
    </row>
    <row r="45" spans="2:8" s="20" customFormat="1" ht="15.9" customHeight="1" x14ac:dyDescent="0.25">
      <c r="B45" s="732" t="s">
        <v>64</v>
      </c>
      <c r="C45" s="619">
        <v>420.21262199999995</v>
      </c>
      <c r="D45" s="619">
        <v>123.912972</v>
      </c>
      <c r="E45" s="619">
        <v>7066.1776069999996</v>
      </c>
      <c r="F45" s="619">
        <v>293.96506099999999</v>
      </c>
      <c r="G45" s="619">
        <v>1590.7089900000001</v>
      </c>
      <c r="H45" s="619">
        <v>8842.6612239999995</v>
      </c>
    </row>
    <row r="46" spans="2:8" s="20" customFormat="1" ht="15.9" customHeight="1" x14ac:dyDescent="0.25">
      <c r="B46" s="727" t="s">
        <v>65</v>
      </c>
      <c r="C46" s="615">
        <v>111.156614</v>
      </c>
      <c r="D46" s="615">
        <v>107.14324400000001</v>
      </c>
      <c r="E46" s="615">
        <v>6788.7230809999992</v>
      </c>
      <c r="F46" s="615">
        <v>284.89792600000004</v>
      </c>
      <c r="G46" s="615">
        <v>1281.5405900000001</v>
      </c>
      <c r="H46" s="615">
        <v>9918.7109510000009</v>
      </c>
    </row>
    <row r="47" spans="2:8" s="20" customFormat="1" ht="15.9" customHeight="1" x14ac:dyDescent="0.25">
      <c r="B47" s="732">
        <v>2012</v>
      </c>
      <c r="C47" s="619">
        <v>8488.5151259999984</v>
      </c>
      <c r="D47" s="619">
        <v>1095.1708160000001</v>
      </c>
      <c r="E47" s="619">
        <v>79204.39813099998</v>
      </c>
      <c r="F47" s="619">
        <v>1954.389696</v>
      </c>
      <c r="G47" s="619">
        <v>16392.006832000003</v>
      </c>
      <c r="H47" s="619">
        <v>88758.596311000016</v>
      </c>
    </row>
    <row r="48" spans="2:8" s="20" customFormat="1" ht="15.9" customHeight="1" x14ac:dyDescent="0.25">
      <c r="B48" s="727" t="s">
        <v>0</v>
      </c>
      <c r="C48" s="615">
        <v>522.19980999999996</v>
      </c>
      <c r="D48" s="615">
        <v>51.0075</v>
      </c>
      <c r="E48" s="615">
        <v>4728.1533209999998</v>
      </c>
      <c r="F48" s="615">
        <v>153.92193099999997</v>
      </c>
      <c r="G48" s="615">
        <v>1196.3975600000001</v>
      </c>
      <c r="H48" s="615">
        <v>6030.5423169999995</v>
      </c>
    </row>
    <row r="49" spans="2:8" s="20" customFormat="1" ht="15.9" customHeight="1" x14ac:dyDescent="0.25">
      <c r="B49" s="732" t="s">
        <v>1</v>
      </c>
      <c r="C49" s="619">
        <v>613.31684999999993</v>
      </c>
      <c r="D49" s="619">
        <v>90.878259999999997</v>
      </c>
      <c r="E49" s="619">
        <v>7090.5272150000001</v>
      </c>
      <c r="F49" s="619">
        <v>68.671662999999995</v>
      </c>
      <c r="G49" s="619">
        <v>1181.6108199999999</v>
      </c>
      <c r="H49" s="619">
        <v>6773.9278480000003</v>
      </c>
    </row>
    <row r="50" spans="2:8" s="20" customFormat="1" ht="15.9" customHeight="1" x14ac:dyDescent="0.25">
      <c r="B50" s="727" t="s">
        <v>2</v>
      </c>
      <c r="C50" s="615">
        <v>761.5577659999999</v>
      </c>
      <c r="D50" s="615">
        <v>87.940179999999998</v>
      </c>
      <c r="E50" s="615">
        <v>8256.0689480000001</v>
      </c>
      <c r="F50" s="615">
        <v>115.66355999999999</v>
      </c>
      <c r="G50" s="615">
        <v>1968.2985799999999</v>
      </c>
      <c r="H50" s="615">
        <v>8232.2647530000013</v>
      </c>
    </row>
    <row r="51" spans="2:8" s="20" customFormat="1" ht="15.9" customHeight="1" x14ac:dyDescent="0.25">
      <c r="B51" s="732" t="s">
        <v>3</v>
      </c>
      <c r="C51" s="619">
        <v>708.88301200000001</v>
      </c>
      <c r="D51" s="619">
        <v>101.60588</v>
      </c>
      <c r="E51" s="619">
        <v>6383.1292869999997</v>
      </c>
      <c r="F51" s="619">
        <v>52.349679999999999</v>
      </c>
      <c r="G51" s="619">
        <v>1231.8896000000002</v>
      </c>
      <c r="H51" s="619">
        <v>8332.9174590000002</v>
      </c>
    </row>
    <row r="52" spans="2:8" s="20" customFormat="1" ht="15.9" customHeight="1" x14ac:dyDescent="0.25">
      <c r="B52" s="727" t="s">
        <v>4</v>
      </c>
      <c r="C52" s="615">
        <v>522.31125399999996</v>
      </c>
      <c r="D52" s="615">
        <v>69.281304000000006</v>
      </c>
      <c r="E52" s="615">
        <v>5807.8212379999995</v>
      </c>
      <c r="F52" s="615">
        <v>261.81810899999999</v>
      </c>
      <c r="G52" s="615">
        <v>1249.3716000000002</v>
      </c>
      <c r="H52" s="615">
        <v>9069.3519550000001</v>
      </c>
    </row>
    <row r="53" spans="2:8" s="20" customFormat="1" ht="15.9" customHeight="1" x14ac:dyDescent="0.25">
      <c r="B53" s="732" t="s">
        <v>5</v>
      </c>
      <c r="C53" s="619">
        <v>810.44886999999994</v>
      </c>
      <c r="D53" s="619">
        <v>136.305824</v>
      </c>
      <c r="E53" s="619">
        <v>7065.0040100000006</v>
      </c>
      <c r="F53" s="619">
        <v>176.16033499999998</v>
      </c>
      <c r="G53" s="619">
        <v>962.58212399999991</v>
      </c>
      <c r="H53" s="619">
        <v>6965.300197999999</v>
      </c>
    </row>
    <row r="54" spans="2:8" s="20" customFormat="1" ht="15.9" customHeight="1" x14ac:dyDescent="0.25">
      <c r="B54" s="727" t="s">
        <v>60</v>
      </c>
      <c r="C54" s="615">
        <v>351.18273999999997</v>
      </c>
      <c r="D54" s="615">
        <v>112.68714999999999</v>
      </c>
      <c r="E54" s="615">
        <v>7362.4225670000005</v>
      </c>
      <c r="F54" s="615">
        <v>159.683041</v>
      </c>
      <c r="G54" s="615">
        <v>1139.4142400000001</v>
      </c>
      <c r="H54" s="615">
        <v>7393.2439469999999</v>
      </c>
    </row>
    <row r="55" spans="2:8" s="20" customFormat="1" ht="15.9" customHeight="1" x14ac:dyDescent="0.25">
      <c r="B55" s="732" t="s">
        <v>61</v>
      </c>
      <c r="C55" s="619">
        <v>773.47708899999998</v>
      </c>
      <c r="D55" s="619">
        <v>122.106218</v>
      </c>
      <c r="E55" s="619">
        <v>7422.6305319999992</v>
      </c>
      <c r="F55" s="619">
        <v>242.66845999999998</v>
      </c>
      <c r="G55" s="619">
        <v>2284.8570399999999</v>
      </c>
      <c r="H55" s="619">
        <v>6957.7113549999985</v>
      </c>
    </row>
    <row r="56" spans="2:8" s="20" customFormat="1" ht="15.9" customHeight="1" x14ac:dyDescent="0.25">
      <c r="B56" s="727" t="s">
        <v>62</v>
      </c>
      <c r="C56" s="615">
        <v>915.89941999999996</v>
      </c>
      <c r="D56" s="615">
        <v>120.60411000000001</v>
      </c>
      <c r="E56" s="615">
        <v>6179.8783000000003</v>
      </c>
      <c r="F56" s="615">
        <v>170.70863499999999</v>
      </c>
      <c r="G56" s="615">
        <v>465.53790800000002</v>
      </c>
      <c r="H56" s="615">
        <v>5689.1733709999999</v>
      </c>
    </row>
    <row r="57" spans="2:8" s="20" customFormat="1" ht="15.9" customHeight="1" x14ac:dyDescent="0.25">
      <c r="B57" s="732" t="s">
        <v>63</v>
      </c>
      <c r="C57" s="619">
        <v>326.82210100000003</v>
      </c>
      <c r="D57" s="619">
        <v>99.285533999999998</v>
      </c>
      <c r="E57" s="619">
        <v>7015.1091009999991</v>
      </c>
      <c r="F57" s="619">
        <v>205.266144</v>
      </c>
      <c r="G57" s="619">
        <v>1128.7934</v>
      </c>
      <c r="H57" s="619">
        <v>5891.2530059999999</v>
      </c>
    </row>
    <row r="58" spans="2:8" s="20" customFormat="1" ht="15.9" customHeight="1" x14ac:dyDescent="0.25">
      <c r="B58" s="727" t="s">
        <v>64</v>
      </c>
      <c r="C58" s="615">
        <v>878.51898500000004</v>
      </c>
      <c r="D58" s="615">
        <v>83.305702000000011</v>
      </c>
      <c r="E58" s="615">
        <v>6072.4609200000004</v>
      </c>
      <c r="F58" s="615">
        <v>194.917858</v>
      </c>
      <c r="G58" s="615">
        <v>1037.41272</v>
      </c>
      <c r="H58" s="615">
        <v>8534.2573890000003</v>
      </c>
    </row>
    <row r="59" spans="2:8" s="20" customFormat="1" ht="15.9" customHeight="1" x14ac:dyDescent="0.25">
      <c r="B59" s="732" t="s">
        <v>65</v>
      </c>
      <c r="C59" s="619">
        <v>1303.8972289999999</v>
      </c>
      <c r="D59" s="619">
        <v>20.163153999999999</v>
      </c>
      <c r="E59" s="619">
        <v>5821.1926919999996</v>
      </c>
      <c r="F59" s="619">
        <v>152.56027999999998</v>
      </c>
      <c r="G59" s="619">
        <v>2545.8412400000002</v>
      </c>
      <c r="H59" s="619">
        <v>8888.6527129999995</v>
      </c>
    </row>
    <row r="60" spans="2:8" s="20" customFormat="1" ht="15.9" customHeight="1" x14ac:dyDescent="0.25">
      <c r="B60" s="727">
        <v>2011</v>
      </c>
      <c r="C60" s="615">
        <v>9825.7309870000008</v>
      </c>
      <c r="D60" s="615">
        <v>1090.121382</v>
      </c>
      <c r="E60" s="615">
        <v>80612.96790399999</v>
      </c>
      <c r="F60" s="615">
        <v>3691.03235</v>
      </c>
      <c r="G60" s="615">
        <v>16004.833259999999</v>
      </c>
      <c r="H60" s="615">
        <v>76946.522250000009</v>
      </c>
    </row>
    <row r="61" spans="2:8" s="20" customFormat="1" ht="15.9" customHeight="1" x14ac:dyDescent="0.25">
      <c r="B61" s="732">
        <v>2010</v>
      </c>
      <c r="C61" s="619">
        <v>14614.393794</v>
      </c>
      <c r="D61" s="619">
        <v>836.91059399999995</v>
      </c>
      <c r="E61" s="619">
        <v>86753.907704000012</v>
      </c>
      <c r="F61" s="619">
        <v>3703.8403360000002</v>
      </c>
      <c r="G61" s="619">
        <v>23655.685663999993</v>
      </c>
      <c r="H61" s="619">
        <v>80089.000800000009</v>
      </c>
    </row>
    <row r="62" spans="2:8" s="20" customFormat="1" ht="15.9" customHeight="1" x14ac:dyDescent="0.25">
      <c r="B62" s="732">
        <v>2009</v>
      </c>
      <c r="C62" s="619">
        <v>17788.354564000001</v>
      </c>
      <c r="D62" s="619">
        <v>901.20520800000008</v>
      </c>
      <c r="E62" s="619">
        <v>90073.043395000001</v>
      </c>
      <c r="F62" s="619">
        <v>4527.8249389999992</v>
      </c>
      <c r="G62" s="619">
        <v>39188.730688000011</v>
      </c>
      <c r="H62" s="619">
        <v>72655.342808000001</v>
      </c>
    </row>
    <row r="63" spans="2:8" s="20" customFormat="1" ht="4.5" customHeight="1" thickBot="1" x14ac:dyDescent="0.3">
      <c r="B63" s="809"/>
      <c r="C63" s="305"/>
      <c r="D63" s="306"/>
      <c r="E63" s="306"/>
      <c r="F63" s="306"/>
      <c r="G63" s="306"/>
      <c r="H63" s="306"/>
    </row>
    <row r="64" spans="2:8" ht="24" customHeight="1" x14ac:dyDescent="0.25">
      <c r="B64" s="85" t="s">
        <v>564</v>
      </c>
    </row>
    <row r="65" spans="2:8" x14ac:dyDescent="0.25">
      <c r="B65" s="975" t="s">
        <v>470</v>
      </c>
      <c r="C65" s="975"/>
      <c r="D65" s="975"/>
      <c r="E65" s="975"/>
      <c r="F65" s="975"/>
      <c r="G65" s="975"/>
      <c r="H65" s="975"/>
    </row>
    <row r="66" spans="2:8" x14ac:dyDescent="0.25">
      <c r="B66" s="975" t="s">
        <v>471</v>
      </c>
      <c r="C66" s="975"/>
      <c r="D66" s="975"/>
      <c r="E66" s="975"/>
      <c r="F66" s="975"/>
      <c r="G66" s="975"/>
      <c r="H66" s="975"/>
    </row>
    <row r="67" spans="2:8" x14ac:dyDescent="0.25">
      <c r="B67" s="975" t="s">
        <v>369</v>
      </c>
      <c r="C67" s="975"/>
      <c r="D67" s="975"/>
      <c r="E67" s="975"/>
      <c r="F67" s="975"/>
      <c r="G67" s="975"/>
      <c r="H67" s="975"/>
    </row>
    <row r="68" spans="2:8" ht="13.8" x14ac:dyDescent="0.25">
      <c r="B68" s="14" t="s">
        <v>370</v>
      </c>
    </row>
    <row r="69" spans="2:8" ht="13.8" x14ac:dyDescent="0.25">
      <c r="B69" s="14" t="s">
        <v>400</v>
      </c>
    </row>
    <row r="70" spans="2:8" ht="13.8" x14ac:dyDescent="0.25">
      <c r="B70" s="14" t="s">
        <v>371</v>
      </c>
      <c r="F70" s="16"/>
    </row>
    <row r="71" spans="2:8" ht="13.8" x14ac:dyDescent="0.25">
      <c r="B71" s="14" t="s">
        <v>372</v>
      </c>
    </row>
    <row r="72" spans="2:8" ht="13.8" x14ac:dyDescent="0.25">
      <c r="B72" s="14" t="s">
        <v>401</v>
      </c>
    </row>
    <row r="73" spans="2:8" ht="10.5" customHeight="1" x14ac:dyDescent="0.25">
      <c r="B73" s="805" t="s">
        <v>358</v>
      </c>
    </row>
  </sheetData>
  <mergeCells count="6">
    <mergeCell ref="B67:H67"/>
    <mergeCell ref="B4:B6"/>
    <mergeCell ref="C4:H4"/>
    <mergeCell ref="D6:H6"/>
    <mergeCell ref="B65:H65"/>
    <mergeCell ref="B66:H66"/>
  </mergeCells>
  <hyperlinks>
    <hyperlink ref="J2" location="contenido!A45" display="Volver al índice"/>
  </hyperlinks>
  <pageMargins left="0.39370078740157483" right="0.39370078740157483" top="0.39370078740157483" bottom="0.39370078740157483" header="0" footer="0.19685039370078741"/>
  <pageSetup scale="65"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72"/>
  <sheetViews>
    <sheetView showGridLines="0" view="pageBreakPreview" zoomScaleNormal="100" zoomScaleSheetLayoutView="100" workbookViewId="0">
      <selection activeCell="E20" sqref="E20"/>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542</v>
      </c>
      <c r="I2" s="57" t="s">
        <v>191</v>
      </c>
    </row>
    <row r="3" spans="1:9" ht="15" x14ac:dyDescent="0.25">
      <c r="B3" s="445" t="s">
        <v>262</v>
      </c>
    </row>
    <row r="4" spans="1:9" ht="3.75" customHeight="1" thickBot="1" x14ac:dyDescent="0.3">
      <c r="B4" s="280"/>
      <c r="C4" s="280"/>
      <c r="D4" s="281"/>
      <c r="E4" s="280"/>
      <c r="F4" s="280"/>
      <c r="G4" s="280"/>
    </row>
    <row r="5" spans="1:9" s="20" customFormat="1" ht="24.9" customHeight="1" thickBot="1" x14ac:dyDescent="0.3">
      <c r="A5" s="219"/>
      <c r="B5" s="985" t="s">
        <v>120</v>
      </c>
      <c r="C5" s="987" t="s">
        <v>134</v>
      </c>
      <c r="D5" s="988"/>
      <c r="E5" s="988"/>
      <c r="F5" s="988"/>
      <c r="G5" s="989"/>
    </row>
    <row r="6" spans="1:9" s="20" customFormat="1" ht="24.9" customHeight="1" thickBot="1" x14ac:dyDescent="0.3">
      <c r="A6" s="219"/>
      <c r="B6" s="986"/>
      <c r="C6" s="222" t="s">
        <v>100</v>
      </c>
      <c r="D6" s="278" t="s">
        <v>101</v>
      </c>
      <c r="E6" s="278" t="s">
        <v>102</v>
      </c>
      <c r="F6" s="278" t="s">
        <v>103</v>
      </c>
      <c r="G6" s="446" t="s">
        <v>53</v>
      </c>
    </row>
    <row r="7" spans="1:9" s="28" customFormat="1" ht="3" customHeight="1" thickBot="1" x14ac:dyDescent="0.3">
      <c r="B7" s="279"/>
      <c r="C7" s="209"/>
      <c r="D7" s="209"/>
      <c r="E7" s="209"/>
      <c r="F7" s="209"/>
      <c r="G7" s="209"/>
    </row>
    <row r="8" spans="1:9" s="20" customFormat="1" ht="3.75" customHeight="1" x14ac:dyDescent="0.25">
      <c r="B8" s="79"/>
      <c r="C8" s="68"/>
      <c r="D8" s="68"/>
      <c r="E8" s="68"/>
      <c r="F8" s="68"/>
      <c r="G8" s="68"/>
    </row>
    <row r="9" spans="1:9" s="20" customFormat="1" ht="18" customHeight="1" x14ac:dyDescent="0.25">
      <c r="B9" s="184" t="s">
        <v>446</v>
      </c>
      <c r="C9" s="441">
        <v>8283.4220460000015</v>
      </c>
      <c r="D9" s="441">
        <v>3430.3012599999993</v>
      </c>
      <c r="E9" s="441">
        <v>14810.536448999999</v>
      </c>
      <c r="F9" s="441">
        <v>8145.1603810000015</v>
      </c>
      <c r="G9" s="443">
        <v>34669.420135999993</v>
      </c>
    </row>
    <row r="10" spans="1:9" s="20" customFormat="1" ht="16.5" customHeight="1" x14ac:dyDescent="0.25">
      <c r="B10" s="75" t="s">
        <v>0</v>
      </c>
      <c r="C10" s="442">
        <v>418.78901200000001</v>
      </c>
      <c r="D10" s="442">
        <v>403.02679999999998</v>
      </c>
      <c r="E10" s="442">
        <v>780.19183999999996</v>
      </c>
      <c r="F10" s="442">
        <v>30.642977999999999</v>
      </c>
      <c r="G10" s="444">
        <v>1632.6506300000001</v>
      </c>
    </row>
    <row r="11" spans="1:9" s="20" customFormat="1" ht="16.5" customHeight="1" x14ac:dyDescent="0.25">
      <c r="B11" s="184" t="s">
        <v>1</v>
      </c>
      <c r="C11" s="441">
        <v>792.19380899999999</v>
      </c>
      <c r="D11" s="441">
        <v>193.78120000000001</v>
      </c>
      <c r="E11" s="441">
        <v>1459.564406</v>
      </c>
      <c r="F11" s="441">
        <v>529.48406</v>
      </c>
      <c r="G11" s="443">
        <v>2975.023475</v>
      </c>
    </row>
    <row r="12" spans="1:9" s="20" customFormat="1" ht="16.5" customHeight="1" x14ac:dyDescent="0.25">
      <c r="B12" s="75" t="s">
        <v>2</v>
      </c>
      <c r="C12" s="442">
        <v>644.56543700000009</v>
      </c>
      <c r="D12" s="442">
        <v>350.80235999999996</v>
      </c>
      <c r="E12" s="442">
        <v>422.00438600000001</v>
      </c>
      <c r="F12" s="442">
        <v>756.33672000000001</v>
      </c>
      <c r="G12" s="444">
        <v>2173.7089030000002</v>
      </c>
    </row>
    <row r="13" spans="1:9" s="20" customFormat="1" ht="16.5" customHeight="1" x14ac:dyDescent="0.25">
      <c r="B13" s="184" t="s">
        <v>3</v>
      </c>
      <c r="C13" s="441">
        <v>711.97988800000007</v>
      </c>
      <c r="D13" s="441">
        <v>151.09419</v>
      </c>
      <c r="E13" s="441">
        <v>383.56518699999998</v>
      </c>
      <c r="F13" s="441">
        <v>657.37392</v>
      </c>
      <c r="G13" s="443">
        <v>1904.013185</v>
      </c>
    </row>
    <row r="14" spans="1:9" s="20" customFormat="1" ht="16.5" customHeight="1" x14ac:dyDescent="0.25">
      <c r="B14" s="75" t="s">
        <v>4</v>
      </c>
      <c r="C14" s="442">
        <v>564.70270999999991</v>
      </c>
      <c r="D14" s="442">
        <v>426.49549999999999</v>
      </c>
      <c r="E14" s="442">
        <v>945.03445599999998</v>
      </c>
      <c r="F14" s="442">
        <v>488.73897299999999</v>
      </c>
      <c r="G14" s="444">
        <v>2424.9716389999999</v>
      </c>
    </row>
    <row r="15" spans="1:9" s="20" customFormat="1" ht="16.5" customHeight="1" x14ac:dyDescent="0.25">
      <c r="B15" s="184" t="s">
        <v>5</v>
      </c>
      <c r="C15" s="441">
        <v>475.39242999999999</v>
      </c>
      <c r="D15" s="441">
        <v>72.901870000000002</v>
      </c>
      <c r="E15" s="441">
        <v>3065.7980639999996</v>
      </c>
      <c r="F15" s="441">
        <v>1144.60906</v>
      </c>
      <c r="G15" s="443">
        <v>4758.7014239999999</v>
      </c>
    </row>
    <row r="16" spans="1:9" s="20" customFormat="1" ht="16.5" customHeight="1" x14ac:dyDescent="0.25">
      <c r="B16" s="75" t="s">
        <v>60</v>
      </c>
      <c r="C16" s="442">
        <v>1102.9250200000001</v>
      </c>
      <c r="D16" s="442">
        <v>157.22744</v>
      </c>
      <c r="E16" s="442">
        <v>2352.5605399999999</v>
      </c>
      <c r="F16" s="442">
        <v>1145.11267</v>
      </c>
      <c r="G16" s="444">
        <v>4757.8256700000002</v>
      </c>
    </row>
    <row r="17" spans="2:7" s="20" customFormat="1" ht="16.5" customHeight="1" x14ac:dyDescent="0.25">
      <c r="B17" s="184" t="s">
        <v>61</v>
      </c>
      <c r="C17" s="441">
        <v>699.7155600000001</v>
      </c>
      <c r="D17" s="441">
        <v>323.79328000000004</v>
      </c>
      <c r="E17" s="441">
        <v>1245.3390099999999</v>
      </c>
      <c r="F17" s="441">
        <v>756.26968999999997</v>
      </c>
      <c r="G17" s="443">
        <v>3025.1175400000002</v>
      </c>
    </row>
    <row r="18" spans="2:7" s="20" customFormat="1" ht="16.5" customHeight="1" x14ac:dyDescent="0.25">
      <c r="B18" s="75" t="s">
        <v>62</v>
      </c>
      <c r="C18" s="442">
        <v>908.36142000000007</v>
      </c>
      <c r="D18" s="442">
        <v>358.29671999999999</v>
      </c>
      <c r="E18" s="442">
        <v>417.04303999999996</v>
      </c>
      <c r="F18" s="442">
        <v>1054.53016</v>
      </c>
      <c r="G18" s="444">
        <v>2738.2313400000003</v>
      </c>
    </row>
    <row r="19" spans="2:7" s="20" customFormat="1" ht="16.5" customHeight="1" x14ac:dyDescent="0.25">
      <c r="B19" s="184" t="s">
        <v>63</v>
      </c>
      <c r="C19" s="441">
        <v>896.86221</v>
      </c>
      <c r="D19" s="441">
        <v>417.73187000000001</v>
      </c>
      <c r="E19" s="441">
        <v>592.01959999999997</v>
      </c>
      <c r="F19" s="441">
        <v>201.22723000000002</v>
      </c>
      <c r="G19" s="443">
        <v>2107.8409099999999</v>
      </c>
    </row>
    <row r="20" spans="2:7" s="20" customFormat="1" ht="16.5" customHeight="1" x14ac:dyDescent="0.25">
      <c r="B20" s="75" t="s">
        <v>64</v>
      </c>
      <c r="C20" s="442">
        <v>606.65568999999994</v>
      </c>
      <c r="D20" s="442">
        <v>297.22219000000001</v>
      </c>
      <c r="E20" s="442">
        <v>880.76569999999992</v>
      </c>
      <c r="F20" s="442">
        <v>496.29140000000001</v>
      </c>
      <c r="G20" s="444">
        <v>2280.93498</v>
      </c>
    </row>
    <row r="21" spans="2:7" s="20" customFormat="1" ht="16.5" customHeight="1" x14ac:dyDescent="0.25">
      <c r="B21" s="184" t="s">
        <v>65</v>
      </c>
      <c r="C21" s="441">
        <v>461.27886000000001</v>
      </c>
      <c r="D21" s="441">
        <v>277.92784</v>
      </c>
      <c r="E21" s="441">
        <v>2266.65022</v>
      </c>
      <c r="F21" s="441">
        <v>884.54352000000006</v>
      </c>
      <c r="G21" s="443">
        <v>3890.4004400000003</v>
      </c>
    </row>
    <row r="22" spans="2:7" s="20" customFormat="1" ht="18" customHeight="1" x14ac:dyDescent="0.25">
      <c r="B22" s="75">
        <v>2014</v>
      </c>
      <c r="C22" s="442">
        <v>6007.2430649999997</v>
      </c>
      <c r="D22" s="442">
        <v>3031.8486569999995</v>
      </c>
      <c r="E22" s="442">
        <v>15583.957378999999</v>
      </c>
      <c r="F22" s="442">
        <v>21699.912193</v>
      </c>
      <c r="G22" s="444">
        <v>46322.961293999993</v>
      </c>
    </row>
    <row r="23" spans="2:7" s="20" customFormat="1" ht="18" customHeight="1" x14ac:dyDescent="0.25">
      <c r="B23" s="184" t="s">
        <v>0</v>
      </c>
      <c r="C23" s="441">
        <v>181.91211200000001</v>
      </c>
      <c r="D23" s="441">
        <v>283.31069000000002</v>
      </c>
      <c r="E23" s="441">
        <v>588.60366199999999</v>
      </c>
      <c r="F23" s="441">
        <v>145.487786</v>
      </c>
      <c r="G23" s="443">
        <v>1199.3142499999999</v>
      </c>
    </row>
    <row r="24" spans="2:7" s="20" customFormat="1" ht="18" customHeight="1" x14ac:dyDescent="0.25">
      <c r="B24" s="75" t="s">
        <v>1</v>
      </c>
      <c r="C24" s="442">
        <v>512.35172499999999</v>
      </c>
      <c r="D24" s="442">
        <v>230.181927</v>
      </c>
      <c r="E24" s="442">
        <v>194.513609</v>
      </c>
      <c r="F24" s="442">
        <v>512.651251</v>
      </c>
      <c r="G24" s="444">
        <v>1449.6985119999999</v>
      </c>
    </row>
    <row r="25" spans="2:7" s="20" customFormat="1" ht="18" customHeight="1" x14ac:dyDescent="0.25">
      <c r="B25" s="184" t="s">
        <v>2</v>
      </c>
      <c r="C25" s="441">
        <v>704.930567</v>
      </c>
      <c r="D25" s="441">
        <v>311.98870400000004</v>
      </c>
      <c r="E25" s="441">
        <v>933.83669399999997</v>
      </c>
      <c r="F25" s="441">
        <v>1333.532256</v>
      </c>
      <c r="G25" s="443">
        <v>3284.2882209999998</v>
      </c>
    </row>
    <row r="26" spans="2:7" s="20" customFormat="1" ht="18" customHeight="1" x14ac:dyDescent="0.25">
      <c r="B26" s="75" t="s">
        <v>3</v>
      </c>
      <c r="C26" s="442">
        <v>502.85816499999999</v>
      </c>
      <c r="D26" s="442">
        <v>422.02636999999999</v>
      </c>
      <c r="E26" s="442">
        <v>1269.3396540000001</v>
      </c>
      <c r="F26" s="442">
        <v>2134.40915</v>
      </c>
      <c r="G26" s="444">
        <v>4328.633339</v>
      </c>
    </row>
    <row r="27" spans="2:7" s="20" customFormat="1" ht="18" customHeight="1" x14ac:dyDescent="0.25">
      <c r="B27" s="184" t="s">
        <v>4</v>
      </c>
      <c r="C27" s="441">
        <v>389.65699899999998</v>
      </c>
      <c r="D27" s="441">
        <v>186.85664000000003</v>
      </c>
      <c r="E27" s="441">
        <v>577.00866000000008</v>
      </c>
      <c r="F27" s="441">
        <v>2067.0154739999998</v>
      </c>
      <c r="G27" s="443">
        <v>3220.537773</v>
      </c>
    </row>
    <row r="28" spans="2:7" s="20" customFormat="1" ht="18" customHeight="1" x14ac:dyDescent="0.25">
      <c r="B28" s="75" t="s">
        <v>5</v>
      </c>
      <c r="C28" s="442">
        <v>526.00487699999996</v>
      </c>
      <c r="D28" s="442">
        <v>158.92823999999999</v>
      </c>
      <c r="E28" s="442">
        <v>1922.150846</v>
      </c>
      <c r="F28" s="442">
        <v>2354.4466200000002</v>
      </c>
      <c r="G28" s="444">
        <v>4961.5305829999998</v>
      </c>
    </row>
    <row r="29" spans="2:7" s="20" customFormat="1" ht="18" customHeight="1" x14ac:dyDescent="0.25">
      <c r="B29" s="184" t="s">
        <v>60</v>
      </c>
      <c r="C29" s="441">
        <v>820.64304000000004</v>
      </c>
      <c r="D29" s="441">
        <v>128.09539999999998</v>
      </c>
      <c r="E29" s="441">
        <v>2661.1626699999997</v>
      </c>
      <c r="F29" s="441">
        <v>2016.0429080000001</v>
      </c>
      <c r="G29" s="443">
        <v>5625.9440180000001</v>
      </c>
    </row>
    <row r="30" spans="2:7" s="20" customFormat="1" ht="18" customHeight="1" x14ac:dyDescent="0.25">
      <c r="B30" s="75" t="s">
        <v>61</v>
      </c>
      <c r="C30" s="442">
        <v>382.37644799999998</v>
      </c>
      <c r="D30" s="442">
        <v>217.46284</v>
      </c>
      <c r="E30" s="442">
        <v>1491.0451399999999</v>
      </c>
      <c r="F30" s="442">
        <v>2412.9095819999998</v>
      </c>
      <c r="G30" s="444">
        <v>4503.7940099999996</v>
      </c>
    </row>
    <row r="31" spans="2:7" s="20" customFormat="1" ht="18" customHeight="1" x14ac:dyDescent="0.25">
      <c r="B31" s="184" t="s">
        <v>62</v>
      </c>
      <c r="C31" s="441">
        <v>487.99274400000002</v>
      </c>
      <c r="D31" s="441">
        <v>323.46984000000003</v>
      </c>
      <c r="E31" s="441">
        <v>1358.463072</v>
      </c>
      <c r="F31" s="441">
        <v>1552.7662700000001</v>
      </c>
      <c r="G31" s="443">
        <v>3722.6919260000004</v>
      </c>
    </row>
    <row r="32" spans="2:7" s="20" customFormat="1" ht="18" customHeight="1" x14ac:dyDescent="0.25">
      <c r="B32" s="75" t="s">
        <v>63</v>
      </c>
      <c r="C32" s="442">
        <v>672.38667399999997</v>
      </c>
      <c r="D32" s="442">
        <v>217.13716399999998</v>
      </c>
      <c r="E32" s="442">
        <v>1036.8810820000001</v>
      </c>
      <c r="F32" s="442">
        <v>1052.3923600000001</v>
      </c>
      <c r="G32" s="444">
        <v>2978.7972799999998</v>
      </c>
    </row>
    <row r="33" spans="2:7" s="20" customFormat="1" ht="18" customHeight="1" x14ac:dyDescent="0.25">
      <c r="B33" s="184" t="s">
        <v>64</v>
      </c>
      <c r="C33" s="441">
        <v>389.54212999999999</v>
      </c>
      <c r="D33" s="441">
        <v>417.98669200000001</v>
      </c>
      <c r="E33" s="441">
        <v>1933.6502460000002</v>
      </c>
      <c r="F33" s="441">
        <v>1243.2165560000001</v>
      </c>
      <c r="G33" s="443">
        <v>3984.3956240000007</v>
      </c>
    </row>
    <row r="34" spans="2:7" s="20" customFormat="1" ht="18" customHeight="1" x14ac:dyDescent="0.25">
      <c r="B34" s="75" t="s">
        <v>65</v>
      </c>
      <c r="C34" s="442">
        <v>436.58758399999999</v>
      </c>
      <c r="D34" s="442">
        <v>134.40414999999999</v>
      </c>
      <c r="E34" s="442">
        <v>1617.302044</v>
      </c>
      <c r="F34" s="442">
        <v>4875.0419800000009</v>
      </c>
      <c r="G34" s="444">
        <v>7063.3357580000011</v>
      </c>
    </row>
    <row r="35" spans="2:7" s="20" customFormat="1" ht="18" customHeight="1" x14ac:dyDescent="0.25">
      <c r="B35" s="184">
        <v>2013</v>
      </c>
      <c r="C35" s="441">
        <v>7579.1017240000001</v>
      </c>
      <c r="D35" s="441">
        <v>2623.2624700000001</v>
      </c>
      <c r="E35" s="441">
        <v>9606.5895339999988</v>
      </c>
      <c r="F35" s="441">
        <v>11459.592404999999</v>
      </c>
      <c r="G35" s="443">
        <v>31268.546133</v>
      </c>
    </row>
    <row r="36" spans="2:7" s="20" customFormat="1" ht="18" customHeight="1" x14ac:dyDescent="0.25">
      <c r="B36" s="75" t="s">
        <v>0</v>
      </c>
      <c r="C36" s="442">
        <v>368.19749000000002</v>
      </c>
      <c r="D36" s="442">
        <v>222.55416399999999</v>
      </c>
      <c r="E36" s="442">
        <v>189.20656400000001</v>
      </c>
      <c r="F36" s="442">
        <v>173.28657999999999</v>
      </c>
      <c r="G36" s="444">
        <v>953.24479799999995</v>
      </c>
    </row>
    <row r="37" spans="2:7" s="20" customFormat="1" ht="18" customHeight="1" x14ac:dyDescent="0.25">
      <c r="B37" s="184" t="s">
        <v>1</v>
      </c>
      <c r="C37" s="441">
        <v>723.22869200000002</v>
      </c>
      <c r="D37" s="441">
        <v>171.68058400000001</v>
      </c>
      <c r="E37" s="441">
        <v>226.85913600000001</v>
      </c>
      <c r="F37" s="441">
        <v>340.84009999999995</v>
      </c>
      <c r="G37" s="443">
        <v>1462.608512</v>
      </c>
    </row>
    <row r="38" spans="2:7" s="20" customFormat="1" ht="18" customHeight="1" x14ac:dyDescent="0.25">
      <c r="B38" s="75" t="s">
        <v>2</v>
      </c>
      <c r="C38" s="442">
        <v>516.31707600000004</v>
      </c>
      <c r="D38" s="442">
        <v>160.19904</v>
      </c>
      <c r="E38" s="442">
        <v>195.91325499999999</v>
      </c>
      <c r="F38" s="442">
        <v>525.46249999999998</v>
      </c>
      <c r="G38" s="444">
        <v>1397.8918709999998</v>
      </c>
    </row>
    <row r="39" spans="2:7" s="20" customFormat="1" ht="18" customHeight="1" x14ac:dyDescent="0.25">
      <c r="B39" s="184" t="s">
        <v>3</v>
      </c>
      <c r="C39" s="441">
        <v>103.17151700000001</v>
      </c>
      <c r="D39" s="441">
        <v>330.743788</v>
      </c>
      <c r="E39" s="441">
        <v>625.67343600000004</v>
      </c>
      <c r="F39" s="441">
        <v>1593.56176</v>
      </c>
      <c r="G39" s="443">
        <v>2653.1505010000001</v>
      </c>
    </row>
    <row r="40" spans="2:7" s="20" customFormat="1" ht="18" customHeight="1" x14ac:dyDescent="0.25">
      <c r="B40" s="75" t="s">
        <v>4</v>
      </c>
      <c r="C40" s="442">
        <v>854.98747600000002</v>
      </c>
      <c r="D40" s="442">
        <v>258.408748</v>
      </c>
      <c r="E40" s="442">
        <v>259.67918599999996</v>
      </c>
      <c r="F40" s="442">
        <v>1503.5213700000002</v>
      </c>
      <c r="G40" s="444">
        <v>2876.5967799999999</v>
      </c>
    </row>
    <row r="41" spans="2:7" s="20" customFormat="1" ht="18" customHeight="1" x14ac:dyDescent="0.25">
      <c r="B41" s="184" t="s">
        <v>5</v>
      </c>
      <c r="C41" s="441">
        <v>727.42234699999995</v>
      </c>
      <c r="D41" s="441">
        <v>351.07809999999995</v>
      </c>
      <c r="E41" s="441">
        <v>421.993628</v>
      </c>
      <c r="F41" s="441">
        <v>1077.1511149999999</v>
      </c>
      <c r="G41" s="443">
        <v>2577.6451899999997</v>
      </c>
    </row>
    <row r="42" spans="2:7" s="20" customFormat="1" ht="18" customHeight="1" x14ac:dyDescent="0.25">
      <c r="B42" s="75" t="s">
        <v>60</v>
      </c>
      <c r="C42" s="442">
        <v>1254.917211</v>
      </c>
      <c r="D42" s="442">
        <v>191.22042000000002</v>
      </c>
      <c r="E42" s="442">
        <v>1813.365587</v>
      </c>
      <c r="F42" s="442">
        <v>1280.24099</v>
      </c>
      <c r="G42" s="444">
        <v>4539.7442080000001</v>
      </c>
    </row>
    <row r="43" spans="2:7" s="20" customFormat="1" ht="18" customHeight="1" x14ac:dyDescent="0.25">
      <c r="B43" s="184" t="s">
        <v>61</v>
      </c>
      <c r="C43" s="441">
        <v>761.94238199999995</v>
      </c>
      <c r="D43" s="441">
        <v>371.18171999999998</v>
      </c>
      <c r="E43" s="441">
        <v>1686.806012</v>
      </c>
      <c r="F43" s="441">
        <v>1107.3107199999999</v>
      </c>
      <c r="G43" s="443">
        <v>3927.2408339999997</v>
      </c>
    </row>
    <row r="44" spans="2:7" s="20" customFormat="1" ht="18" customHeight="1" x14ac:dyDescent="0.25">
      <c r="B44" s="75" t="s">
        <v>62</v>
      </c>
      <c r="C44" s="442">
        <v>533.30088899999998</v>
      </c>
      <c r="D44" s="442">
        <v>113.265366</v>
      </c>
      <c r="E44" s="442">
        <v>939.26156200000003</v>
      </c>
      <c r="F44" s="442">
        <v>1157.18443</v>
      </c>
      <c r="G44" s="444">
        <v>2743.0122469999997</v>
      </c>
    </row>
    <row r="45" spans="2:7" s="20" customFormat="1" ht="18" customHeight="1" x14ac:dyDescent="0.25">
      <c r="B45" s="184" t="s">
        <v>63</v>
      </c>
      <c r="C45" s="441">
        <v>756.41245600000002</v>
      </c>
      <c r="D45" s="441">
        <v>247.57900000000001</v>
      </c>
      <c r="E45" s="441">
        <v>1005.753952</v>
      </c>
      <c r="F45" s="441">
        <v>1331.3274699999999</v>
      </c>
      <c r="G45" s="443">
        <v>3341.0728779999999</v>
      </c>
    </row>
    <row r="46" spans="2:7" s="20" customFormat="1" ht="18" customHeight="1" x14ac:dyDescent="0.25">
      <c r="B46" s="75" t="s">
        <v>64</v>
      </c>
      <c r="C46" s="442">
        <v>344.250674</v>
      </c>
      <c r="D46" s="442">
        <v>41.602119999999999</v>
      </c>
      <c r="E46" s="442">
        <v>828.48785199999998</v>
      </c>
      <c r="F46" s="442">
        <v>391.66141999999996</v>
      </c>
      <c r="G46" s="444">
        <v>1606.002066</v>
      </c>
    </row>
    <row r="47" spans="2:7" s="20" customFormat="1" ht="18" customHeight="1" x14ac:dyDescent="0.25">
      <c r="B47" s="184" t="s">
        <v>65</v>
      </c>
      <c r="C47" s="441">
        <v>634.95351399999993</v>
      </c>
      <c r="D47" s="441">
        <v>163.74942000000001</v>
      </c>
      <c r="E47" s="441">
        <v>1413.5893640000002</v>
      </c>
      <c r="F47" s="441">
        <v>978.04395</v>
      </c>
      <c r="G47" s="443">
        <v>3190.3362480000005</v>
      </c>
    </row>
    <row r="48" spans="2:7" s="20" customFormat="1" ht="18" customHeight="1" x14ac:dyDescent="0.25">
      <c r="B48" s="75">
        <v>2012</v>
      </c>
      <c r="C48" s="442">
        <v>7733.0677760000017</v>
      </c>
      <c r="D48" s="442">
        <v>2491.2343860000001</v>
      </c>
      <c r="E48" s="442">
        <v>3638.104088</v>
      </c>
      <c r="F48" s="442">
        <v>12660.642502999999</v>
      </c>
      <c r="G48" s="444">
        <v>26523.048753000003</v>
      </c>
    </row>
    <row r="49" spans="2:8" s="20" customFormat="1" ht="18" customHeight="1" x14ac:dyDescent="0.25">
      <c r="B49" s="184" t="s">
        <v>0</v>
      </c>
      <c r="C49" s="441">
        <v>283.51832000000002</v>
      </c>
      <c r="D49" s="441">
        <v>43.484548000000004</v>
      </c>
      <c r="E49" s="441">
        <v>2.751544</v>
      </c>
      <c r="F49" s="441">
        <v>743.07968000000005</v>
      </c>
      <c r="G49" s="443">
        <v>1072.8340920000001</v>
      </c>
    </row>
    <row r="50" spans="2:8" s="20" customFormat="1" ht="18" customHeight="1" x14ac:dyDescent="0.25">
      <c r="B50" s="75" t="s">
        <v>1</v>
      </c>
      <c r="C50" s="442">
        <v>710.68624199999999</v>
      </c>
      <c r="D50" s="442">
        <v>320.920186</v>
      </c>
      <c r="E50" s="442">
        <v>134.78393</v>
      </c>
      <c r="F50" s="442">
        <v>700.40381300000001</v>
      </c>
      <c r="G50" s="444">
        <v>1866.794171</v>
      </c>
    </row>
    <row r="51" spans="2:8" s="20" customFormat="1" ht="15.75" customHeight="1" x14ac:dyDescent="0.25">
      <c r="B51" s="184" t="s">
        <v>2</v>
      </c>
      <c r="C51" s="441">
        <v>558.03303399999993</v>
      </c>
      <c r="D51" s="441">
        <v>169.649216</v>
      </c>
      <c r="E51" s="441">
        <v>93.228467999999992</v>
      </c>
      <c r="F51" s="441">
        <v>1015.97054</v>
      </c>
      <c r="G51" s="443">
        <v>1836.8812579999999</v>
      </c>
    </row>
    <row r="52" spans="2:8" s="20" customFormat="1" ht="18" customHeight="1" x14ac:dyDescent="0.25">
      <c r="B52" s="75" t="s">
        <v>3</v>
      </c>
      <c r="C52" s="442">
        <v>538.36223400000006</v>
      </c>
      <c r="D52" s="442">
        <v>238.37039999999999</v>
      </c>
      <c r="E52" s="442">
        <v>214.128432</v>
      </c>
      <c r="F52" s="442">
        <v>426.80329999999998</v>
      </c>
      <c r="G52" s="444">
        <v>1417.664366</v>
      </c>
    </row>
    <row r="53" spans="2:8" s="20" customFormat="1" ht="18" customHeight="1" x14ac:dyDescent="0.25">
      <c r="B53" s="184" t="s">
        <v>4</v>
      </c>
      <c r="C53" s="441">
        <v>1033.8988810000001</v>
      </c>
      <c r="D53" s="441">
        <v>167.999967</v>
      </c>
      <c r="E53" s="441">
        <v>275.080872</v>
      </c>
      <c r="F53" s="441">
        <v>325.65813000000003</v>
      </c>
      <c r="G53" s="443">
        <v>1802.6378500000001</v>
      </c>
    </row>
    <row r="54" spans="2:8" s="20" customFormat="1" ht="18" customHeight="1" x14ac:dyDescent="0.25">
      <c r="B54" s="75" t="s">
        <v>5</v>
      </c>
      <c r="C54" s="442">
        <v>1063.4937460000001</v>
      </c>
      <c r="D54" s="442">
        <v>307.16978999999998</v>
      </c>
      <c r="E54" s="442">
        <v>49.187946000000004</v>
      </c>
      <c r="F54" s="442">
        <v>992.60109999999997</v>
      </c>
      <c r="G54" s="444">
        <v>2412.4525819999999</v>
      </c>
    </row>
    <row r="55" spans="2:8" s="20" customFormat="1" ht="18" customHeight="1" x14ac:dyDescent="0.25">
      <c r="B55" s="184" t="s">
        <v>60</v>
      </c>
      <c r="C55" s="441">
        <v>409.42414600000001</v>
      </c>
      <c r="D55" s="441">
        <v>185.55644800000002</v>
      </c>
      <c r="E55" s="441">
        <v>101.628495</v>
      </c>
      <c r="F55" s="441">
        <v>515.96330399999999</v>
      </c>
      <c r="G55" s="443">
        <v>1212.5723929999999</v>
      </c>
    </row>
    <row r="56" spans="2:8" s="20" customFormat="1" ht="18" customHeight="1" x14ac:dyDescent="0.25">
      <c r="B56" s="75" t="s">
        <v>61</v>
      </c>
      <c r="C56" s="442">
        <v>537.51172799999995</v>
      </c>
      <c r="D56" s="442">
        <v>362.19398999999999</v>
      </c>
      <c r="E56" s="442">
        <v>245.48903700000002</v>
      </c>
      <c r="F56" s="442">
        <v>498.69869</v>
      </c>
      <c r="G56" s="444">
        <v>1643.8934449999999</v>
      </c>
    </row>
    <row r="57" spans="2:8" s="20" customFormat="1" ht="18" customHeight="1" x14ac:dyDescent="0.25">
      <c r="B57" s="184" t="s">
        <v>62</v>
      </c>
      <c r="C57" s="441">
        <v>587.0081090000001</v>
      </c>
      <c r="D57" s="441">
        <v>108.459818</v>
      </c>
      <c r="E57" s="441">
        <v>209.552584</v>
      </c>
      <c r="F57" s="441">
        <v>958.04760999999996</v>
      </c>
      <c r="G57" s="443">
        <v>1863.0681210000002</v>
      </c>
    </row>
    <row r="58" spans="2:8" s="20" customFormat="1" ht="18" customHeight="1" x14ac:dyDescent="0.25">
      <c r="B58" s="75" t="s">
        <v>63</v>
      </c>
      <c r="C58" s="442">
        <v>557.47093000000007</v>
      </c>
      <c r="D58" s="442">
        <v>238.07252199999999</v>
      </c>
      <c r="E58" s="442">
        <v>128.31373099999999</v>
      </c>
      <c r="F58" s="442">
        <v>2196.6630060000002</v>
      </c>
      <c r="G58" s="444">
        <v>3120.5201890000003</v>
      </c>
    </row>
    <row r="59" spans="2:8" s="20" customFormat="1" ht="16.5" customHeight="1" x14ac:dyDescent="0.25">
      <c r="B59" s="184" t="s">
        <v>64</v>
      </c>
      <c r="C59" s="441">
        <v>567.63270999999997</v>
      </c>
      <c r="D59" s="441">
        <v>65.220879999999994</v>
      </c>
      <c r="E59" s="441">
        <v>242.609039</v>
      </c>
      <c r="F59" s="441">
        <v>1576.1967500000001</v>
      </c>
      <c r="G59" s="443">
        <v>2451.6593789999997</v>
      </c>
    </row>
    <row r="60" spans="2:8" s="20" customFormat="1" ht="18" customHeight="1" x14ac:dyDescent="0.25">
      <c r="B60" s="75" t="s">
        <v>65</v>
      </c>
      <c r="C60" s="442">
        <v>886.02769599999999</v>
      </c>
      <c r="D60" s="442">
        <v>284.13662099999999</v>
      </c>
      <c r="E60" s="442">
        <v>1941.3500100000001</v>
      </c>
      <c r="F60" s="442">
        <v>2710.5565799999999</v>
      </c>
      <c r="G60" s="444">
        <v>5822.0709069999994</v>
      </c>
    </row>
    <row r="61" spans="2:8" s="20" customFormat="1" ht="16.5" customHeight="1" x14ac:dyDescent="0.25">
      <c r="B61" s="184">
        <v>2011</v>
      </c>
      <c r="C61" s="441">
        <v>6354.544723</v>
      </c>
      <c r="D61" s="441">
        <v>2061.2714180000003</v>
      </c>
      <c r="E61" s="441">
        <v>2584.1180800000002</v>
      </c>
      <c r="F61" s="441">
        <v>17519.954157</v>
      </c>
      <c r="G61" s="443">
        <v>28519.888378</v>
      </c>
    </row>
    <row r="62" spans="2:8" s="20" customFormat="1" ht="18" customHeight="1" x14ac:dyDescent="0.25">
      <c r="B62" s="75">
        <v>2010</v>
      </c>
      <c r="C62" s="442">
        <v>6640.0670630000004</v>
      </c>
      <c r="D62" s="442">
        <v>2258.4198450000004</v>
      </c>
      <c r="E62" s="442">
        <v>2698.8963259999996</v>
      </c>
      <c r="F62" s="442">
        <v>10283.944884</v>
      </c>
      <c r="G62" s="444">
        <v>21881.328118000001</v>
      </c>
    </row>
    <row r="63" spans="2:8" s="20" customFormat="1" ht="13.5" customHeight="1" x14ac:dyDescent="0.25">
      <c r="B63" s="184">
        <v>2009</v>
      </c>
      <c r="C63" s="441">
        <v>6077.3608600000007</v>
      </c>
      <c r="D63" s="441">
        <v>1709.3185149999999</v>
      </c>
      <c r="E63" s="441">
        <v>3597.8770340000001</v>
      </c>
      <c r="F63" s="441">
        <v>16373.463949999999</v>
      </c>
      <c r="G63" s="443">
        <v>27758.020359000002</v>
      </c>
    </row>
    <row r="64" spans="2:8" s="20" customFormat="1" ht="3.75" customHeight="1" thickBot="1" x14ac:dyDescent="0.3">
      <c r="B64" s="856"/>
      <c r="C64" s="802"/>
      <c r="D64" s="802"/>
      <c r="E64" s="802"/>
      <c r="F64" s="802"/>
      <c r="G64" s="857"/>
      <c r="H64" s="84"/>
    </row>
    <row r="65" spans="2:8" ht="15.75" customHeight="1" x14ac:dyDescent="0.25">
      <c r="B65" s="85" t="s">
        <v>564</v>
      </c>
      <c r="C65"/>
      <c r="D65"/>
      <c r="E65"/>
      <c r="F65"/>
      <c r="G65"/>
      <c r="H65"/>
    </row>
    <row r="66" spans="2:8" ht="13.8" x14ac:dyDescent="0.25">
      <c r="B66" s="85" t="s">
        <v>273</v>
      </c>
      <c r="C66" s="14"/>
      <c r="D66" s="14"/>
      <c r="E66" s="14"/>
      <c r="F66" s="14"/>
      <c r="G66" s="14"/>
    </row>
    <row r="67" spans="2:8" x14ac:dyDescent="0.25">
      <c r="B67" s="983" t="s">
        <v>405</v>
      </c>
      <c r="C67" s="984"/>
      <c r="D67" s="984"/>
      <c r="E67" s="984"/>
      <c r="F67" s="984"/>
      <c r="G67" s="984"/>
    </row>
    <row r="68" spans="2:8" x14ac:dyDescent="0.25">
      <c r="B68" s="984"/>
      <c r="C68" s="984"/>
      <c r="D68" s="984"/>
      <c r="E68" s="984"/>
      <c r="F68" s="984"/>
      <c r="G68" s="984"/>
    </row>
    <row r="69" spans="2:8" x14ac:dyDescent="0.25">
      <c r="B69" s="983" t="s">
        <v>382</v>
      </c>
      <c r="C69" s="984"/>
      <c r="D69" s="984"/>
      <c r="E69" s="984"/>
      <c r="F69" s="984"/>
      <c r="G69" s="984"/>
    </row>
    <row r="70" spans="2:8" x14ac:dyDescent="0.25">
      <c r="B70" s="984"/>
      <c r="C70" s="984"/>
      <c r="D70" s="984"/>
      <c r="E70" s="984"/>
      <c r="F70" s="984"/>
      <c r="G70" s="984"/>
    </row>
    <row r="71" spans="2:8" ht="27" customHeight="1" x14ac:dyDescent="0.25">
      <c r="B71" s="990" t="s">
        <v>406</v>
      </c>
      <c r="C71" s="990"/>
      <c r="D71" s="990"/>
      <c r="E71" s="990"/>
      <c r="F71" s="990"/>
      <c r="G71" s="990"/>
    </row>
    <row r="72" spans="2:8" x14ac:dyDescent="0.25">
      <c r="B72" s="81" t="s">
        <v>358</v>
      </c>
      <c r="C72" s="14"/>
      <c r="D72" s="14"/>
      <c r="E72" s="14"/>
      <c r="F72" s="14"/>
      <c r="G72"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69:G70"/>
    <mergeCell ref="B5:B6"/>
    <mergeCell ref="C5:G5"/>
    <mergeCell ref="B67:G68"/>
    <mergeCell ref="B71:G71"/>
  </mergeCells>
  <hyperlinks>
    <hyperlink ref="I2" location="contenido!A45" display="Volver al índice"/>
  </hyperlinks>
  <pageMargins left="0.39370078740157483" right="0.39370078740157483" top="0.39370078740157483" bottom="0.39370078740157483" header="0" footer="0.19685039370078741"/>
  <pageSetup scale="61" orientation="portrait" r:id="rId2"/>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74"/>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541</v>
      </c>
      <c r="J2" s="57" t="s">
        <v>191</v>
      </c>
    </row>
    <row r="3" spans="1:10" ht="15" x14ac:dyDescent="0.25">
      <c r="B3" s="449" t="s">
        <v>263</v>
      </c>
    </row>
    <row r="4" spans="1:10" ht="8.1" customHeight="1" thickBot="1" x14ac:dyDescent="0.3">
      <c r="B4" s="866"/>
    </row>
    <row r="5" spans="1:10" s="20" customFormat="1" ht="19.5" customHeight="1" thickBot="1" x14ac:dyDescent="0.3">
      <c r="A5" s="219"/>
      <c r="B5" s="920" t="s">
        <v>120</v>
      </c>
      <c r="C5" s="948" t="s">
        <v>133</v>
      </c>
      <c r="D5" s="978"/>
      <c r="E5" s="978"/>
      <c r="F5" s="978"/>
      <c r="G5" s="978"/>
      <c r="H5" s="979"/>
    </row>
    <row r="6" spans="1:10" s="20" customFormat="1" ht="34.5" customHeight="1" thickBot="1" x14ac:dyDescent="0.3">
      <c r="A6" s="219"/>
      <c r="B6" s="991"/>
      <c r="C6" s="865" t="s">
        <v>269</v>
      </c>
      <c r="D6" s="221" t="s">
        <v>270</v>
      </c>
      <c r="E6" s="221" t="s">
        <v>271</v>
      </c>
      <c r="F6" s="221" t="s">
        <v>188</v>
      </c>
      <c r="G6" s="221" t="s">
        <v>403</v>
      </c>
      <c r="H6" s="865" t="s">
        <v>404</v>
      </c>
    </row>
    <row r="7" spans="1:10" s="20" customFormat="1" ht="3.75" customHeight="1" thickBot="1" x14ac:dyDescent="0.3">
      <c r="B7" s="217"/>
      <c r="C7" s="217"/>
      <c r="D7" s="217"/>
      <c r="E7" s="217"/>
      <c r="F7" s="217"/>
      <c r="G7" s="217"/>
      <c r="H7" s="217"/>
    </row>
    <row r="8" spans="1:10" s="20" customFormat="1" ht="3" customHeight="1" x14ac:dyDescent="0.25">
      <c r="B8" s="806"/>
      <c r="C8" s="789"/>
      <c r="D8" s="619"/>
      <c r="E8" s="619"/>
      <c r="F8" s="619"/>
      <c r="G8" s="619"/>
      <c r="H8" s="619"/>
    </row>
    <row r="9" spans="1:10" s="20" customFormat="1" ht="15" customHeight="1" x14ac:dyDescent="0.25">
      <c r="B9" s="727" t="s">
        <v>589</v>
      </c>
      <c r="C9" s="640">
        <v>6746.3226500000001</v>
      </c>
      <c r="D9" s="640">
        <v>5117.8238200000005</v>
      </c>
      <c r="E9" s="640">
        <v>120121.82461</v>
      </c>
      <c r="F9" s="640">
        <v>12943.486779999999</v>
      </c>
      <c r="G9" s="640">
        <v>85669.023650000003</v>
      </c>
      <c r="H9" s="640">
        <v>494358.98650000006</v>
      </c>
    </row>
    <row r="10" spans="1:10" s="20" customFormat="1" ht="15.75" customHeight="1" x14ac:dyDescent="0.25">
      <c r="B10" s="732" t="s">
        <v>0</v>
      </c>
      <c r="C10" s="544">
        <v>528.98446999999999</v>
      </c>
      <c r="D10" s="544">
        <v>239.11913000000001</v>
      </c>
      <c r="E10" s="544">
        <v>10996.97825</v>
      </c>
      <c r="F10" s="544">
        <v>541.88208999999995</v>
      </c>
      <c r="G10" s="544">
        <v>4277.2650000000003</v>
      </c>
      <c r="H10" s="544">
        <v>32226.407810000004</v>
      </c>
    </row>
    <row r="11" spans="1:10" s="20" customFormat="1" ht="18" customHeight="1" x14ac:dyDescent="0.25">
      <c r="B11" s="727" t="s">
        <v>1</v>
      </c>
      <c r="C11" s="640">
        <v>446.96753999999999</v>
      </c>
      <c r="D11" s="640">
        <v>364.27501000000001</v>
      </c>
      <c r="E11" s="640">
        <v>11669.219209999999</v>
      </c>
      <c r="F11" s="640">
        <v>790.70003999999994</v>
      </c>
      <c r="G11" s="640">
        <v>10704.553159999999</v>
      </c>
      <c r="H11" s="640">
        <v>41790.560080000003</v>
      </c>
    </row>
    <row r="12" spans="1:10" s="20" customFormat="1" ht="18" customHeight="1" x14ac:dyDescent="0.25">
      <c r="B12" s="732" t="s">
        <v>2</v>
      </c>
      <c r="C12" s="544">
        <v>494.86268000000001</v>
      </c>
      <c r="D12" s="544">
        <v>501.46959000000004</v>
      </c>
      <c r="E12" s="544">
        <v>10368.91072</v>
      </c>
      <c r="F12" s="544">
        <v>1292.8727899999999</v>
      </c>
      <c r="G12" s="544">
        <v>8818.6915300000001</v>
      </c>
      <c r="H12" s="544">
        <v>49906.218049999996</v>
      </c>
    </row>
    <row r="13" spans="1:10" s="20" customFormat="1" ht="18" customHeight="1" x14ac:dyDescent="0.25">
      <c r="B13" s="727" t="s">
        <v>3</v>
      </c>
      <c r="C13" s="640">
        <v>483.56439</v>
      </c>
      <c r="D13" s="640">
        <v>399.50200999999998</v>
      </c>
      <c r="E13" s="640">
        <v>8969.0256799999988</v>
      </c>
      <c r="F13" s="640">
        <v>505.24117000000001</v>
      </c>
      <c r="G13" s="640">
        <v>5262.3942900000002</v>
      </c>
      <c r="H13" s="640">
        <v>46486.435159999994</v>
      </c>
    </row>
    <row r="14" spans="1:10" s="20" customFormat="1" ht="18" customHeight="1" x14ac:dyDescent="0.25">
      <c r="B14" s="732" t="s">
        <v>4</v>
      </c>
      <c r="C14" s="544">
        <v>364.26292000000007</v>
      </c>
      <c r="D14" s="544">
        <v>481.06965000000002</v>
      </c>
      <c r="E14" s="544">
        <v>9458.8830600000001</v>
      </c>
      <c r="F14" s="544">
        <v>884.48778000000004</v>
      </c>
      <c r="G14" s="544">
        <v>8833.887490000001</v>
      </c>
      <c r="H14" s="544">
        <v>46250.042150000008</v>
      </c>
    </row>
    <row r="15" spans="1:10" s="20" customFormat="1" ht="18" customHeight="1" x14ac:dyDescent="0.25">
      <c r="B15" s="727" t="s">
        <v>5</v>
      </c>
      <c r="C15" s="640">
        <v>613.97035000000005</v>
      </c>
      <c r="D15" s="640">
        <v>481.72828000000004</v>
      </c>
      <c r="E15" s="640">
        <v>11866.320599999999</v>
      </c>
      <c r="F15" s="640">
        <v>1229.9520799999998</v>
      </c>
      <c r="G15" s="640">
        <v>7145.6872100000001</v>
      </c>
      <c r="H15" s="640">
        <v>46218.080879999994</v>
      </c>
    </row>
    <row r="16" spans="1:10" s="20" customFormat="1" ht="18" customHeight="1" x14ac:dyDescent="0.25">
      <c r="B16" s="732" t="s">
        <v>60</v>
      </c>
      <c r="C16" s="544">
        <v>552.53821000000005</v>
      </c>
      <c r="D16" s="544">
        <v>492.53922</v>
      </c>
      <c r="E16" s="544">
        <v>11875.578880000003</v>
      </c>
      <c r="F16" s="544">
        <v>2251.21083</v>
      </c>
      <c r="G16" s="544">
        <v>5102.2739199999996</v>
      </c>
      <c r="H16" s="544">
        <v>45453.231220000009</v>
      </c>
    </row>
    <row r="17" spans="2:8" s="20" customFormat="1" ht="18" customHeight="1" x14ac:dyDescent="0.25">
      <c r="B17" s="727" t="s">
        <v>61</v>
      </c>
      <c r="C17" s="640">
        <v>711.94461999999999</v>
      </c>
      <c r="D17" s="640">
        <v>375.79609999999997</v>
      </c>
      <c r="E17" s="640">
        <v>9832.8986100000002</v>
      </c>
      <c r="F17" s="640">
        <v>920.09989999999993</v>
      </c>
      <c r="G17" s="640">
        <v>3277.7497200000003</v>
      </c>
      <c r="H17" s="640">
        <v>32163.818720000003</v>
      </c>
    </row>
    <row r="18" spans="2:8" s="20" customFormat="1" ht="18" customHeight="1" x14ac:dyDescent="0.25">
      <c r="B18" s="732" t="s">
        <v>62</v>
      </c>
      <c r="C18" s="544">
        <v>847.39964999999995</v>
      </c>
      <c r="D18" s="544">
        <v>468.56799999999998</v>
      </c>
      <c r="E18" s="544">
        <v>10376.170259999999</v>
      </c>
      <c r="F18" s="544">
        <v>1244.0740699999999</v>
      </c>
      <c r="G18" s="544">
        <v>7189.6250499999996</v>
      </c>
      <c r="H18" s="544">
        <v>38795.393870000007</v>
      </c>
    </row>
    <row r="19" spans="2:8" s="20" customFormat="1" ht="18" customHeight="1" x14ac:dyDescent="0.25">
      <c r="B19" s="727" t="s">
        <v>63</v>
      </c>
      <c r="C19" s="640">
        <v>705.32969000000003</v>
      </c>
      <c r="D19" s="640">
        <v>543.18394999999998</v>
      </c>
      <c r="E19" s="640">
        <v>10860.24337</v>
      </c>
      <c r="F19" s="640">
        <v>1042.0785000000001</v>
      </c>
      <c r="G19" s="640">
        <v>7457.3431799999998</v>
      </c>
      <c r="H19" s="640">
        <v>37746.432209999999</v>
      </c>
    </row>
    <row r="20" spans="2:8" s="20" customFormat="1" ht="18" customHeight="1" x14ac:dyDescent="0.25">
      <c r="B20" s="732" t="s">
        <v>64</v>
      </c>
      <c r="C20" s="544">
        <v>645.90625999999997</v>
      </c>
      <c r="D20" s="544">
        <v>324.84136000000001</v>
      </c>
      <c r="E20" s="544">
        <v>6341.9910199999995</v>
      </c>
      <c r="F20" s="544">
        <v>860.39909999999986</v>
      </c>
      <c r="G20" s="544">
        <v>7001.1617200000001</v>
      </c>
      <c r="H20" s="544">
        <v>33206.592649999999</v>
      </c>
    </row>
    <row r="21" spans="2:8" s="20" customFormat="1" ht="18" customHeight="1" x14ac:dyDescent="0.25">
      <c r="B21" s="727" t="s">
        <v>65</v>
      </c>
      <c r="C21" s="640">
        <v>350.59186999999997</v>
      </c>
      <c r="D21" s="640">
        <v>445.73152000000005</v>
      </c>
      <c r="E21" s="640">
        <v>7505.6049499999999</v>
      </c>
      <c r="F21" s="640">
        <v>1380.4884299999999</v>
      </c>
      <c r="G21" s="640">
        <v>10598.391380000001</v>
      </c>
      <c r="H21" s="640">
        <v>44115.773699999998</v>
      </c>
    </row>
    <row r="22" spans="2:8" s="20" customFormat="1" ht="18" customHeight="1" x14ac:dyDescent="0.25">
      <c r="B22" s="732">
        <v>2014</v>
      </c>
      <c r="C22" s="544">
        <v>1785.5272100000002</v>
      </c>
      <c r="D22" s="544">
        <v>5474.1039400000009</v>
      </c>
      <c r="E22" s="544">
        <v>198342.10747999998</v>
      </c>
      <c r="F22" s="544">
        <v>12419.938599999999</v>
      </c>
      <c r="G22" s="544">
        <v>64785.029580000002</v>
      </c>
      <c r="H22" s="544">
        <v>510077.04426</v>
      </c>
    </row>
    <row r="23" spans="2:8" s="20" customFormat="1" ht="18" customHeight="1" x14ac:dyDescent="0.25">
      <c r="B23" s="727" t="s">
        <v>0</v>
      </c>
      <c r="C23" s="640">
        <v>98.22824</v>
      </c>
      <c r="D23" s="640">
        <v>158.96726000000001</v>
      </c>
      <c r="E23" s="640">
        <v>17971.015029999999</v>
      </c>
      <c r="F23" s="640">
        <v>486.67528000000004</v>
      </c>
      <c r="G23" s="640">
        <v>3176.0395699999999</v>
      </c>
      <c r="H23" s="640">
        <v>41628.380510000003</v>
      </c>
    </row>
    <row r="24" spans="2:8" s="20" customFormat="1" ht="18" customHeight="1" x14ac:dyDescent="0.25">
      <c r="B24" s="732" t="s">
        <v>1</v>
      </c>
      <c r="C24" s="544">
        <v>74.39855</v>
      </c>
      <c r="D24" s="544">
        <v>366.14095000000003</v>
      </c>
      <c r="E24" s="544">
        <v>16464.95349</v>
      </c>
      <c r="F24" s="544">
        <v>1116.6104399999999</v>
      </c>
      <c r="G24" s="544">
        <v>4076.2701899999997</v>
      </c>
      <c r="H24" s="544">
        <v>41861.825210000003</v>
      </c>
    </row>
    <row r="25" spans="2:8" s="20" customFormat="1" ht="18" customHeight="1" x14ac:dyDescent="0.25">
      <c r="B25" s="727" t="s">
        <v>2</v>
      </c>
      <c r="C25" s="640">
        <v>140.00989999999999</v>
      </c>
      <c r="D25" s="640">
        <v>650.80355000000009</v>
      </c>
      <c r="E25" s="640">
        <v>18006.653119999999</v>
      </c>
      <c r="F25" s="640">
        <v>1386.0490500000001</v>
      </c>
      <c r="G25" s="640">
        <v>7557.9878599999993</v>
      </c>
      <c r="H25" s="640">
        <v>45613.580140000005</v>
      </c>
    </row>
    <row r="26" spans="2:8" s="20" customFormat="1" ht="18" customHeight="1" x14ac:dyDescent="0.25">
      <c r="B26" s="732" t="s">
        <v>3</v>
      </c>
      <c r="C26" s="544">
        <v>97.91328</v>
      </c>
      <c r="D26" s="544">
        <v>630.02266000000009</v>
      </c>
      <c r="E26" s="544">
        <v>16239.614519999999</v>
      </c>
      <c r="F26" s="544">
        <v>712.85706000000005</v>
      </c>
      <c r="G26" s="544">
        <v>3695.9793100000002</v>
      </c>
      <c r="H26" s="544">
        <v>39172.810819999999</v>
      </c>
    </row>
    <row r="27" spans="2:8" s="20" customFormat="1" ht="18" customHeight="1" x14ac:dyDescent="0.25">
      <c r="B27" s="727" t="s">
        <v>4</v>
      </c>
      <c r="C27" s="640">
        <v>132.73856999999998</v>
      </c>
      <c r="D27" s="640">
        <v>343.99578000000002</v>
      </c>
      <c r="E27" s="640">
        <v>16421.599000000002</v>
      </c>
      <c r="F27" s="640">
        <v>718.26887999999997</v>
      </c>
      <c r="G27" s="640">
        <v>2659.3760699999998</v>
      </c>
      <c r="H27" s="640">
        <v>42191.863409999998</v>
      </c>
    </row>
    <row r="28" spans="2:8" s="20" customFormat="1" ht="18" customHeight="1" x14ac:dyDescent="0.25">
      <c r="B28" s="732" t="s">
        <v>5</v>
      </c>
      <c r="C28" s="544">
        <v>71.811160000000001</v>
      </c>
      <c r="D28" s="544">
        <v>817.68080000000009</v>
      </c>
      <c r="E28" s="544">
        <v>14923.37206</v>
      </c>
      <c r="F28" s="544">
        <v>1005.78538</v>
      </c>
      <c r="G28" s="544">
        <v>3979.76161</v>
      </c>
      <c r="H28" s="544">
        <v>38824.785640000002</v>
      </c>
    </row>
    <row r="29" spans="2:8" s="20" customFormat="1" ht="18" customHeight="1" x14ac:dyDescent="0.25">
      <c r="B29" s="727" t="s">
        <v>60</v>
      </c>
      <c r="C29" s="640">
        <v>48.293910000000004</v>
      </c>
      <c r="D29" s="640">
        <v>466.27030999999999</v>
      </c>
      <c r="E29" s="640">
        <v>21536.634050000001</v>
      </c>
      <c r="F29" s="640">
        <v>1653.4271800000001</v>
      </c>
      <c r="G29" s="640">
        <v>6518.2368200000001</v>
      </c>
      <c r="H29" s="640">
        <v>47998.426879999999</v>
      </c>
    </row>
    <row r="30" spans="2:8" s="20" customFormat="1" ht="18" customHeight="1" x14ac:dyDescent="0.25">
      <c r="B30" s="732" t="s">
        <v>61</v>
      </c>
      <c r="C30" s="544">
        <v>155.94513000000001</v>
      </c>
      <c r="D30" s="544">
        <v>253.12313</v>
      </c>
      <c r="E30" s="544">
        <v>14859.487340000001</v>
      </c>
      <c r="F30" s="544">
        <v>1102.91615</v>
      </c>
      <c r="G30" s="544">
        <v>5309.6981599999999</v>
      </c>
      <c r="H30" s="544">
        <v>44226.233709999993</v>
      </c>
    </row>
    <row r="31" spans="2:8" s="20" customFormat="1" ht="18" customHeight="1" x14ac:dyDescent="0.25">
      <c r="B31" s="727" t="s">
        <v>62</v>
      </c>
      <c r="C31" s="640">
        <v>79.360619999999997</v>
      </c>
      <c r="D31" s="640">
        <v>380.09686999999997</v>
      </c>
      <c r="E31" s="640">
        <v>14322.944989999998</v>
      </c>
      <c r="F31" s="640">
        <v>902.73659999999995</v>
      </c>
      <c r="G31" s="640">
        <v>4900.49874</v>
      </c>
      <c r="H31" s="640">
        <v>37856.830750000001</v>
      </c>
    </row>
    <row r="32" spans="2:8" s="20" customFormat="1" ht="18" customHeight="1" x14ac:dyDescent="0.25">
      <c r="B32" s="732" t="s">
        <v>63</v>
      </c>
      <c r="C32" s="544">
        <v>134.81702000000001</v>
      </c>
      <c r="D32" s="544">
        <v>449.3947</v>
      </c>
      <c r="E32" s="544">
        <v>16195.97429</v>
      </c>
      <c r="F32" s="544">
        <v>646.57218999999998</v>
      </c>
      <c r="G32" s="544">
        <v>5768.8726799999995</v>
      </c>
      <c r="H32" s="544">
        <v>36616.052599999995</v>
      </c>
    </row>
    <row r="33" spans="2:8" s="20" customFormat="1" ht="18" customHeight="1" x14ac:dyDescent="0.25">
      <c r="B33" s="727" t="s">
        <v>64</v>
      </c>
      <c r="C33" s="640">
        <v>266.43296000000004</v>
      </c>
      <c r="D33" s="640">
        <v>330.38337000000001</v>
      </c>
      <c r="E33" s="640">
        <v>14634.41606</v>
      </c>
      <c r="F33" s="640">
        <v>1285.29196</v>
      </c>
      <c r="G33" s="640">
        <v>7889.5427199999995</v>
      </c>
      <c r="H33" s="640">
        <v>41691.851079999993</v>
      </c>
    </row>
    <row r="34" spans="2:8" s="20" customFormat="1" ht="18" customHeight="1" x14ac:dyDescent="0.25">
      <c r="B34" s="732" t="s">
        <v>65</v>
      </c>
      <c r="C34" s="544">
        <v>485.57787000000002</v>
      </c>
      <c r="D34" s="544">
        <v>627.22456000000011</v>
      </c>
      <c r="E34" s="544">
        <v>16765.44353</v>
      </c>
      <c r="F34" s="544">
        <v>1402.7484299999999</v>
      </c>
      <c r="G34" s="544">
        <v>9252.7658499999998</v>
      </c>
      <c r="H34" s="544">
        <v>52394.403510000004</v>
      </c>
    </row>
    <row r="35" spans="2:8" s="20" customFormat="1" ht="18" customHeight="1" x14ac:dyDescent="0.25">
      <c r="B35" s="727">
        <v>2013</v>
      </c>
      <c r="C35" s="640">
        <v>4054.17533</v>
      </c>
      <c r="D35" s="640">
        <v>2922.9506799999999</v>
      </c>
      <c r="E35" s="640">
        <v>195394.91479000001</v>
      </c>
      <c r="F35" s="640">
        <v>11065.080529999999</v>
      </c>
      <c r="G35" s="640">
        <v>89670.409169999984</v>
      </c>
      <c r="H35" s="640">
        <v>468588.08473999996</v>
      </c>
    </row>
    <row r="36" spans="2:8" s="20" customFormat="1" ht="18" customHeight="1" x14ac:dyDescent="0.25">
      <c r="B36" s="732" t="s">
        <v>0</v>
      </c>
      <c r="C36" s="544">
        <v>687.91712999999993</v>
      </c>
      <c r="D36" s="544">
        <v>94.912739999999999</v>
      </c>
      <c r="E36" s="544">
        <v>13511.847890000001</v>
      </c>
      <c r="F36" s="544">
        <v>606.04411000000005</v>
      </c>
      <c r="G36" s="544">
        <v>9375.5718000000015</v>
      </c>
      <c r="H36" s="544">
        <v>35744.185700000002</v>
      </c>
    </row>
    <row r="37" spans="2:8" s="20" customFormat="1" ht="18" customHeight="1" x14ac:dyDescent="0.25">
      <c r="B37" s="727" t="s">
        <v>1</v>
      </c>
      <c r="C37" s="640">
        <v>203.98327000000003</v>
      </c>
      <c r="D37" s="640">
        <v>93.064869999999999</v>
      </c>
      <c r="E37" s="640">
        <v>13808.67524</v>
      </c>
      <c r="F37" s="640">
        <v>834.28669000000002</v>
      </c>
      <c r="G37" s="640">
        <v>11533.61824</v>
      </c>
      <c r="H37" s="640">
        <v>33836.267489999998</v>
      </c>
    </row>
    <row r="38" spans="2:8" s="20" customFormat="1" ht="18" customHeight="1" x14ac:dyDescent="0.25">
      <c r="B38" s="732" t="s">
        <v>2</v>
      </c>
      <c r="C38" s="544">
        <v>131.63201999999998</v>
      </c>
      <c r="D38" s="544">
        <v>155.25342000000001</v>
      </c>
      <c r="E38" s="544">
        <v>11505.495800000001</v>
      </c>
      <c r="F38" s="544">
        <v>1054.54591</v>
      </c>
      <c r="G38" s="544">
        <v>10691.137470000001</v>
      </c>
      <c r="H38" s="544">
        <v>35102.61967</v>
      </c>
    </row>
    <row r="39" spans="2:8" s="20" customFormat="1" ht="18" customHeight="1" x14ac:dyDescent="0.25">
      <c r="B39" s="727" t="s">
        <v>3</v>
      </c>
      <c r="C39" s="640">
        <v>95.781919999999985</v>
      </c>
      <c r="D39" s="640">
        <v>524.20176000000004</v>
      </c>
      <c r="E39" s="640">
        <v>15195.33691</v>
      </c>
      <c r="F39" s="640">
        <v>512.38537999999994</v>
      </c>
      <c r="G39" s="640">
        <v>9038.6131000000005</v>
      </c>
      <c r="H39" s="640">
        <v>39294.696100000001</v>
      </c>
    </row>
    <row r="40" spans="2:8" s="20" customFormat="1" ht="18" customHeight="1" x14ac:dyDescent="0.25">
      <c r="B40" s="732" t="s">
        <v>4</v>
      </c>
      <c r="C40" s="544">
        <v>139.38335000000001</v>
      </c>
      <c r="D40" s="544">
        <v>26.735900000000001</v>
      </c>
      <c r="E40" s="544">
        <v>19661.12815</v>
      </c>
      <c r="F40" s="544">
        <v>864.34315000000004</v>
      </c>
      <c r="G40" s="544">
        <v>9272.3406699999996</v>
      </c>
      <c r="H40" s="544">
        <v>45182.193299999999</v>
      </c>
    </row>
    <row r="41" spans="2:8" s="20" customFormat="1" ht="18" customHeight="1" x14ac:dyDescent="0.25">
      <c r="B41" s="727" t="s">
        <v>5</v>
      </c>
      <c r="C41" s="640">
        <v>127.07058000000001</v>
      </c>
      <c r="D41" s="640">
        <v>322.45843000000002</v>
      </c>
      <c r="E41" s="640">
        <v>17464.905300000002</v>
      </c>
      <c r="F41" s="640">
        <v>1077.9920400000001</v>
      </c>
      <c r="G41" s="640">
        <v>8675.9826099999991</v>
      </c>
      <c r="H41" s="640">
        <v>38468.404610000012</v>
      </c>
    </row>
    <row r="42" spans="2:8" s="20" customFormat="1" ht="18" customHeight="1" x14ac:dyDescent="0.25">
      <c r="B42" s="732" t="s">
        <v>60</v>
      </c>
      <c r="C42" s="544">
        <v>53.539089999999995</v>
      </c>
      <c r="D42" s="544">
        <v>45.566400000000002</v>
      </c>
      <c r="E42" s="544">
        <v>17373.697189999999</v>
      </c>
      <c r="F42" s="544">
        <v>896.77909</v>
      </c>
      <c r="G42" s="544">
        <v>6931.1026000000002</v>
      </c>
      <c r="H42" s="544">
        <v>42102.535729999996</v>
      </c>
    </row>
    <row r="43" spans="2:8" s="20" customFormat="1" ht="18" customHeight="1" x14ac:dyDescent="0.25">
      <c r="B43" s="727" t="s">
        <v>61</v>
      </c>
      <c r="C43" s="640">
        <v>686.85549000000003</v>
      </c>
      <c r="D43" s="640">
        <v>318.34853999999996</v>
      </c>
      <c r="E43" s="640">
        <v>19171.257399999999</v>
      </c>
      <c r="F43" s="640">
        <v>1383.5509</v>
      </c>
      <c r="G43" s="640">
        <v>2766.4646499999999</v>
      </c>
      <c r="H43" s="640">
        <v>35256.527929999997</v>
      </c>
    </row>
    <row r="44" spans="2:8" s="20" customFormat="1" ht="18" customHeight="1" x14ac:dyDescent="0.25">
      <c r="B44" s="732" t="s">
        <v>62</v>
      </c>
      <c r="C44" s="544">
        <v>1000.0064</v>
      </c>
      <c r="D44" s="544">
        <v>200.32454999999999</v>
      </c>
      <c r="E44" s="544">
        <v>16336.78601</v>
      </c>
      <c r="F44" s="544">
        <v>591.29711999999995</v>
      </c>
      <c r="G44" s="544">
        <v>1727.25377</v>
      </c>
      <c r="H44" s="544">
        <v>34176.41704</v>
      </c>
    </row>
    <row r="45" spans="2:8" s="20" customFormat="1" ht="18" customHeight="1" x14ac:dyDescent="0.25">
      <c r="B45" s="727" t="s">
        <v>63</v>
      </c>
      <c r="C45" s="640">
        <v>159.98255</v>
      </c>
      <c r="D45" s="640">
        <v>377.65684999999996</v>
      </c>
      <c r="E45" s="640">
        <v>14900.227060000001</v>
      </c>
      <c r="F45" s="640">
        <v>856.49135000000001</v>
      </c>
      <c r="G45" s="640">
        <v>5607.6777699999993</v>
      </c>
      <c r="H45" s="640">
        <v>40770.935420000002</v>
      </c>
    </row>
    <row r="46" spans="2:8" s="20" customFormat="1" ht="18" customHeight="1" x14ac:dyDescent="0.25">
      <c r="B46" s="732" t="s">
        <v>64</v>
      </c>
      <c r="C46" s="544">
        <v>655.88079000000005</v>
      </c>
      <c r="D46" s="544">
        <v>356.86194</v>
      </c>
      <c r="E46" s="544">
        <v>18194.377740000004</v>
      </c>
      <c r="F46" s="544">
        <v>1098.1666500000001</v>
      </c>
      <c r="G46" s="544">
        <v>7905.9647400000003</v>
      </c>
      <c r="H46" s="544">
        <v>41708.351459999998</v>
      </c>
    </row>
    <row r="47" spans="2:8" s="20" customFormat="1" ht="18" customHeight="1" x14ac:dyDescent="0.25">
      <c r="B47" s="727" t="s">
        <v>65</v>
      </c>
      <c r="C47" s="640">
        <v>112.14274</v>
      </c>
      <c r="D47" s="640">
        <v>407.56528000000003</v>
      </c>
      <c r="E47" s="640">
        <v>18271.180099999998</v>
      </c>
      <c r="F47" s="640">
        <v>1289.19814</v>
      </c>
      <c r="G47" s="640">
        <v>6144.6817499999997</v>
      </c>
      <c r="H47" s="640">
        <v>46944.950290000001</v>
      </c>
    </row>
    <row r="48" spans="2:8" s="20" customFormat="1" ht="18" customHeight="1" x14ac:dyDescent="0.25">
      <c r="B48" s="732">
        <v>2012</v>
      </c>
      <c r="C48" s="544">
        <v>11606.40941</v>
      </c>
      <c r="D48" s="544">
        <v>2107.3649899999996</v>
      </c>
      <c r="E48" s="544">
        <v>183073.24200000003</v>
      </c>
      <c r="F48" s="544">
        <v>8842.5530500000004</v>
      </c>
      <c r="G48" s="544">
        <v>65016.510419999999</v>
      </c>
      <c r="H48" s="544">
        <v>397600.42629000003</v>
      </c>
    </row>
    <row r="49" spans="2:8" s="20" customFormat="1" ht="18" customHeight="1" x14ac:dyDescent="0.25">
      <c r="B49" s="727" t="s">
        <v>0</v>
      </c>
      <c r="C49" s="640">
        <v>484.04456000000005</v>
      </c>
      <c r="D49" s="640">
        <v>82.559730000000002</v>
      </c>
      <c r="E49" s="640">
        <v>13223.064990000001</v>
      </c>
      <c r="F49" s="640">
        <v>681.31643000000008</v>
      </c>
      <c r="G49" s="640">
        <v>5452.5783499999998</v>
      </c>
      <c r="H49" s="640">
        <v>26937.025420000002</v>
      </c>
    </row>
    <row r="50" spans="2:8" s="20" customFormat="1" ht="18" customHeight="1" x14ac:dyDescent="0.25">
      <c r="B50" s="732" t="s">
        <v>1</v>
      </c>
      <c r="C50" s="544">
        <v>708.21532999999999</v>
      </c>
      <c r="D50" s="544">
        <v>189.58054999999999</v>
      </c>
      <c r="E50" s="544">
        <v>17957.05616</v>
      </c>
      <c r="F50" s="544">
        <v>332.20177000000001</v>
      </c>
      <c r="G50" s="544">
        <v>5272.5928700000004</v>
      </c>
      <c r="H50" s="544">
        <v>29679.563419999995</v>
      </c>
    </row>
    <row r="51" spans="2:8" s="20" customFormat="1" ht="18" customHeight="1" x14ac:dyDescent="0.25">
      <c r="B51" s="727" t="s">
        <v>2</v>
      </c>
      <c r="C51" s="640">
        <v>910.87181999999996</v>
      </c>
      <c r="D51" s="640">
        <v>206.70013</v>
      </c>
      <c r="E51" s="640">
        <v>21534.074720000001</v>
      </c>
      <c r="F51" s="640">
        <v>614.37419</v>
      </c>
      <c r="G51" s="640">
        <v>8259.715909999999</v>
      </c>
      <c r="H51" s="640">
        <v>35378.984600000003</v>
      </c>
    </row>
    <row r="52" spans="2:8" s="20" customFormat="1" ht="18" customHeight="1" x14ac:dyDescent="0.25">
      <c r="B52" s="732" t="s">
        <v>3</v>
      </c>
      <c r="C52" s="544">
        <v>763.85365999999999</v>
      </c>
      <c r="D52" s="544">
        <v>159.45690999999999</v>
      </c>
      <c r="E52" s="544">
        <v>13548.78687</v>
      </c>
      <c r="F52" s="544">
        <v>257.02515</v>
      </c>
      <c r="G52" s="544">
        <v>5239.1521199999997</v>
      </c>
      <c r="H52" s="544">
        <v>34768.564789999997</v>
      </c>
    </row>
    <row r="53" spans="2:8" s="20" customFormat="1" ht="18" customHeight="1" x14ac:dyDescent="0.25">
      <c r="B53" s="727" t="s">
        <v>4</v>
      </c>
      <c r="C53" s="640">
        <v>490.05517000000003</v>
      </c>
      <c r="D53" s="640">
        <v>112.88301</v>
      </c>
      <c r="E53" s="640">
        <v>13879.615220000002</v>
      </c>
      <c r="F53" s="640">
        <v>1151.1004399999999</v>
      </c>
      <c r="G53" s="640">
        <v>5507.9202599999999</v>
      </c>
      <c r="H53" s="640">
        <v>38426.870880000002</v>
      </c>
    </row>
    <row r="54" spans="2:8" s="20" customFormat="1" ht="18" customHeight="1" x14ac:dyDescent="0.25">
      <c r="B54" s="732" t="s">
        <v>5</v>
      </c>
      <c r="C54" s="544">
        <v>1041.0827400000001</v>
      </c>
      <c r="D54" s="544">
        <v>281.19812999999999</v>
      </c>
      <c r="E54" s="544">
        <v>14825.74451</v>
      </c>
      <c r="F54" s="544">
        <v>843.40593999999999</v>
      </c>
      <c r="G54" s="544">
        <v>4142.8957799999998</v>
      </c>
      <c r="H54" s="544">
        <v>29471.280920000005</v>
      </c>
    </row>
    <row r="55" spans="2:8" s="20" customFormat="1" ht="18" customHeight="1" x14ac:dyDescent="0.25">
      <c r="B55" s="727" t="s">
        <v>60</v>
      </c>
      <c r="C55" s="640">
        <v>589.23406</v>
      </c>
      <c r="D55" s="640">
        <v>174.07076000000001</v>
      </c>
      <c r="E55" s="640">
        <v>14554.91598</v>
      </c>
      <c r="F55" s="640">
        <v>770.25788</v>
      </c>
      <c r="G55" s="640">
        <v>4317.1362300000001</v>
      </c>
      <c r="H55" s="640">
        <v>33094.070290000003</v>
      </c>
    </row>
    <row r="56" spans="2:8" s="20" customFormat="1" ht="18" customHeight="1" x14ac:dyDescent="0.25">
      <c r="B56" s="732" t="s">
        <v>61</v>
      </c>
      <c r="C56" s="544">
        <v>1112.0517</v>
      </c>
      <c r="D56" s="544">
        <v>204.08856</v>
      </c>
      <c r="E56" s="544">
        <v>14990.893409999999</v>
      </c>
      <c r="F56" s="544">
        <v>1058.8418300000001</v>
      </c>
      <c r="G56" s="544">
        <v>7530.0598899999995</v>
      </c>
      <c r="H56" s="544">
        <v>31666.591439999997</v>
      </c>
    </row>
    <row r="57" spans="2:8" s="20" customFormat="1" ht="18" customHeight="1" x14ac:dyDescent="0.25">
      <c r="B57" s="727" t="s">
        <v>62</v>
      </c>
      <c r="C57" s="640">
        <v>1554.0051500000002</v>
      </c>
      <c r="D57" s="640">
        <v>224.41007999999999</v>
      </c>
      <c r="E57" s="640">
        <v>13604.02917</v>
      </c>
      <c r="F57" s="640">
        <v>654.81428000000005</v>
      </c>
      <c r="G57" s="640">
        <v>1760.7989100000002</v>
      </c>
      <c r="H57" s="640">
        <v>25961.444119999996</v>
      </c>
    </row>
    <row r="58" spans="2:8" s="20" customFormat="1" ht="18" customHeight="1" x14ac:dyDescent="0.25">
      <c r="B58" s="732" t="s">
        <v>63</v>
      </c>
      <c r="C58" s="544">
        <v>368.20243999999997</v>
      </c>
      <c r="D58" s="544">
        <v>189.14884000000001</v>
      </c>
      <c r="E58" s="544">
        <v>15994.927900000001</v>
      </c>
      <c r="F58" s="544">
        <v>860.38554000000011</v>
      </c>
      <c r="G58" s="544">
        <v>4239.1143300000003</v>
      </c>
      <c r="H58" s="544">
        <v>28437.401760000001</v>
      </c>
    </row>
    <row r="59" spans="2:8" s="20" customFormat="1" ht="18" customHeight="1" x14ac:dyDescent="0.25">
      <c r="B59" s="727" t="s">
        <v>64</v>
      </c>
      <c r="C59" s="640">
        <v>1419.7772899999998</v>
      </c>
      <c r="D59" s="640">
        <v>226.79283999999998</v>
      </c>
      <c r="E59" s="640">
        <v>13638.501769999999</v>
      </c>
      <c r="F59" s="640">
        <v>889.22859999999991</v>
      </c>
      <c r="G59" s="640">
        <v>3870.1290899999999</v>
      </c>
      <c r="H59" s="640">
        <v>41291.030640000004</v>
      </c>
    </row>
    <row r="60" spans="2:8" s="20" customFormat="1" ht="18" customHeight="1" x14ac:dyDescent="0.25">
      <c r="B60" s="732" t="s">
        <v>65</v>
      </c>
      <c r="C60" s="544">
        <v>2165.0154900000002</v>
      </c>
      <c r="D60" s="544">
        <v>56.475449999999995</v>
      </c>
      <c r="E60" s="544">
        <v>15321.631300000001</v>
      </c>
      <c r="F60" s="544">
        <v>729.601</v>
      </c>
      <c r="G60" s="544">
        <v>9424.4166800000003</v>
      </c>
      <c r="H60" s="544">
        <v>42487.598009999994</v>
      </c>
    </row>
    <row r="61" spans="2:8" s="20" customFormat="1" ht="18" customHeight="1" x14ac:dyDescent="0.25">
      <c r="B61" s="727">
        <v>2011</v>
      </c>
      <c r="C61" s="640">
        <v>12050.75489</v>
      </c>
      <c r="D61" s="640">
        <v>2044.5234599999999</v>
      </c>
      <c r="E61" s="640">
        <v>197184.58467000001</v>
      </c>
      <c r="F61" s="640">
        <v>18833.707050000001</v>
      </c>
      <c r="G61" s="640">
        <v>88170.685310000015</v>
      </c>
      <c r="H61" s="640">
        <v>349524.13699000003</v>
      </c>
    </row>
    <row r="62" spans="2:8" s="20" customFormat="1" ht="18" customHeight="1" x14ac:dyDescent="0.25">
      <c r="B62" s="732">
        <v>2010</v>
      </c>
      <c r="C62" s="544">
        <v>20690.319609999995</v>
      </c>
      <c r="D62" s="544">
        <v>1495.71549</v>
      </c>
      <c r="E62" s="544">
        <v>172532.95108</v>
      </c>
      <c r="F62" s="544">
        <v>15378.628999999999</v>
      </c>
      <c r="G62" s="544">
        <v>104428.74888</v>
      </c>
      <c r="H62" s="544">
        <v>321543.47571999999</v>
      </c>
    </row>
    <row r="63" spans="2:8" s="20" customFormat="1" ht="18" customHeight="1" x14ac:dyDescent="0.25">
      <c r="B63" s="727">
        <v>2009</v>
      </c>
      <c r="C63" s="640">
        <v>18556.708870000002</v>
      </c>
      <c r="D63" s="640">
        <v>1577.7796599999997</v>
      </c>
      <c r="E63" s="640">
        <v>145774.64522999999</v>
      </c>
      <c r="F63" s="640">
        <v>14305.519890000001</v>
      </c>
      <c r="G63" s="640">
        <v>94868.26373999998</v>
      </c>
      <c r="H63" s="640">
        <v>254609.20263000001</v>
      </c>
    </row>
    <row r="64" spans="2:8" s="20" customFormat="1" ht="5.25" customHeight="1" thickBot="1" x14ac:dyDescent="0.3">
      <c r="B64" s="371"/>
      <c r="C64" s="259"/>
      <c r="D64" s="259"/>
      <c r="E64" s="259"/>
      <c r="F64" s="259"/>
      <c r="G64" s="259"/>
      <c r="H64" s="259"/>
    </row>
    <row r="65" spans="2:8" ht="19.5" customHeight="1" x14ac:dyDescent="0.25">
      <c r="B65" s="85" t="s">
        <v>564</v>
      </c>
    </row>
    <row r="66" spans="2:8" x14ac:dyDescent="0.25">
      <c r="B66" s="975" t="s">
        <v>287</v>
      </c>
      <c r="C66" s="975"/>
      <c r="D66" s="975"/>
      <c r="E66" s="975"/>
      <c r="F66" s="975"/>
      <c r="G66" s="975"/>
      <c r="H66" s="975"/>
    </row>
    <row r="67" spans="2:8" ht="12.75" customHeight="1" x14ac:dyDescent="0.25">
      <c r="B67" s="975" t="s">
        <v>288</v>
      </c>
      <c r="C67" s="975"/>
      <c r="D67" s="975"/>
      <c r="E67" s="975"/>
      <c r="F67" s="975"/>
      <c r="G67" s="975"/>
      <c r="H67" s="975"/>
    </row>
    <row r="68" spans="2:8" ht="12.75" customHeight="1" x14ac:dyDescent="0.25">
      <c r="B68" s="975" t="s">
        <v>369</v>
      </c>
      <c r="C68" s="975"/>
      <c r="D68" s="975"/>
      <c r="E68" s="975"/>
      <c r="F68" s="975"/>
      <c r="G68" s="975"/>
      <c r="H68" s="975"/>
    </row>
    <row r="69" spans="2:8" ht="13.8" x14ac:dyDescent="0.25">
      <c r="B69" s="14" t="s">
        <v>370</v>
      </c>
    </row>
    <row r="70" spans="2:8" ht="13.8" x14ac:dyDescent="0.25">
      <c r="B70" s="14" t="s">
        <v>400</v>
      </c>
    </row>
    <row r="71" spans="2:8" ht="13.8" x14ac:dyDescent="0.25">
      <c r="B71" s="14" t="s">
        <v>371</v>
      </c>
    </row>
    <row r="72" spans="2:8" ht="13.8" x14ac:dyDescent="0.25">
      <c r="B72" s="14" t="s">
        <v>372</v>
      </c>
    </row>
    <row r="73" spans="2:8" ht="13.8" x14ac:dyDescent="0.25">
      <c r="B73" s="14" t="s">
        <v>401</v>
      </c>
    </row>
    <row r="74" spans="2:8" x14ac:dyDescent="0.25">
      <c r="B74" s="805" t="s">
        <v>358</v>
      </c>
    </row>
  </sheetData>
  <mergeCells count="5">
    <mergeCell ref="B5:B6"/>
    <mergeCell ref="C5:H5"/>
    <mergeCell ref="B66:H66"/>
    <mergeCell ref="B67:H67"/>
    <mergeCell ref="B68:H68"/>
  </mergeCells>
  <hyperlinks>
    <hyperlink ref="J2" location="contenido!A45" display="Volver al índice"/>
  </hyperlinks>
  <pageMargins left="0.39370078740157483" right="0.39370078740157483" top="0.39370078740157483" bottom="0.39370078740157483" header="0" footer="0.19685039370078741"/>
  <pageSetup scale="60"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72"/>
  <sheetViews>
    <sheetView showGridLines="0" view="pageBreakPreview" zoomScaleNormal="100" zoomScaleSheetLayoutView="100" workbookViewId="0">
      <selection activeCell="E20" sqref="E20"/>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543</v>
      </c>
      <c r="I2" s="57" t="s">
        <v>191</v>
      </c>
    </row>
    <row r="3" spans="2:9" ht="15" x14ac:dyDescent="0.25">
      <c r="B3" s="445" t="s">
        <v>263</v>
      </c>
    </row>
    <row r="4" spans="2:9" ht="8.1" customHeight="1" thickBot="1" x14ac:dyDescent="0.3">
      <c r="B4" s="280"/>
      <c r="C4" s="280"/>
      <c r="D4" s="282"/>
      <c r="E4" s="280"/>
      <c r="F4" s="280"/>
      <c r="G4" s="280"/>
      <c r="H4" s="280"/>
    </row>
    <row r="5" spans="2:9" s="20" customFormat="1" ht="24.9" customHeight="1" thickBot="1" x14ac:dyDescent="0.3">
      <c r="B5" s="985" t="s">
        <v>120</v>
      </c>
      <c r="C5" s="987" t="s">
        <v>134</v>
      </c>
      <c r="D5" s="988"/>
      <c r="E5" s="988"/>
      <c r="F5" s="988"/>
      <c r="G5" s="989"/>
    </row>
    <row r="6" spans="2:9" s="20" customFormat="1" ht="24.9" customHeight="1" thickBot="1" x14ac:dyDescent="0.3">
      <c r="B6" s="992"/>
      <c r="C6" s="222" t="s">
        <v>100</v>
      </c>
      <c r="D6" s="278" t="s">
        <v>101</v>
      </c>
      <c r="E6" s="278" t="s">
        <v>102</v>
      </c>
      <c r="F6" s="278" t="s">
        <v>103</v>
      </c>
      <c r="G6" s="277" t="s">
        <v>53</v>
      </c>
    </row>
    <row r="7" spans="2:9" s="28" customFormat="1" ht="4.5" customHeight="1" thickBot="1" x14ac:dyDescent="0.3">
      <c r="B7" s="283"/>
      <c r="C7" s="283"/>
      <c r="D7" s="283"/>
      <c r="E7" s="283"/>
      <c r="F7" s="283"/>
      <c r="G7" s="283"/>
    </row>
    <row r="8" spans="2:9" s="28" customFormat="1" ht="4.5" customHeight="1" x14ac:dyDescent="0.25">
      <c r="B8" s="559"/>
      <c r="C8" s="559"/>
      <c r="D8" s="559"/>
      <c r="E8" s="559"/>
      <c r="F8" s="559"/>
      <c r="G8" s="559"/>
    </row>
    <row r="9" spans="2:9" s="20" customFormat="1" ht="18" customHeight="1" x14ac:dyDescent="0.25">
      <c r="B9" s="534" t="s">
        <v>446</v>
      </c>
      <c r="C9" s="366">
        <v>80673.202610000008</v>
      </c>
      <c r="D9" s="366">
        <v>12798.344619999998</v>
      </c>
      <c r="E9" s="366">
        <v>18198.503820000002</v>
      </c>
      <c r="F9" s="366">
        <v>32465.506649999996</v>
      </c>
      <c r="G9" s="366">
        <v>144135.55769999998</v>
      </c>
    </row>
    <row r="10" spans="2:9" s="20" customFormat="1" ht="19.5" customHeight="1" x14ac:dyDescent="0.25">
      <c r="B10" s="533" t="s">
        <v>0</v>
      </c>
      <c r="C10" s="365">
        <v>4115.58601</v>
      </c>
      <c r="D10" s="365">
        <v>2001.51776</v>
      </c>
      <c r="E10" s="365">
        <v>1323.73056</v>
      </c>
      <c r="F10" s="365">
        <v>65.938770000000005</v>
      </c>
      <c r="G10" s="365">
        <v>7506.7730999999994</v>
      </c>
    </row>
    <row r="11" spans="2:9" s="20" customFormat="1" ht="19.5" customHeight="1" x14ac:dyDescent="0.25">
      <c r="B11" s="534" t="s">
        <v>1</v>
      </c>
      <c r="C11" s="366">
        <v>7245.7298300000002</v>
      </c>
      <c r="D11" s="366">
        <v>584.37467000000004</v>
      </c>
      <c r="E11" s="366">
        <v>1523.4355500000001</v>
      </c>
      <c r="F11" s="366">
        <v>2687.03251</v>
      </c>
      <c r="G11" s="366">
        <v>12040.572560000001</v>
      </c>
    </row>
    <row r="12" spans="2:9" s="20" customFormat="1" ht="19.5" customHeight="1" x14ac:dyDescent="0.25">
      <c r="B12" s="533" t="s">
        <v>2</v>
      </c>
      <c r="C12" s="365">
        <v>7160.3163800000002</v>
      </c>
      <c r="D12" s="365">
        <v>1613.4214299999999</v>
      </c>
      <c r="E12" s="365">
        <v>789.23683999999992</v>
      </c>
      <c r="F12" s="365">
        <v>3803.7868199999998</v>
      </c>
      <c r="G12" s="365">
        <v>13366.761469999999</v>
      </c>
    </row>
    <row r="13" spans="2:9" s="20" customFormat="1" ht="19.5" customHeight="1" x14ac:dyDescent="0.25">
      <c r="B13" s="534" t="s">
        <v>3</v>
      </c>
      <c r="C13" s="366">
        <v>7528.5177199999998</v>
      </c>
      <c r="D13" s="366">
        <v>499.98169000000001</v>
      </c>
      <c r="E13" s="366">
        <v>656.16837999999996</v>
      </c>
      <c r="F13" s="366">
        <v>3063.0626099999999</v>
      </c>
      <c r="G13" s="366">
        <v>11747.7304</v>
      </c>
    </row>
    <row r="14" spans="2:9" s="20" customFormat="1" ht="19.5" customHeight="1" x14ac:dyDescent="0.25">
      <c r="B14" s="533" t="s">
        <v>4</v>
      </c>
      <c r="C14" s="365">
        <v>5321.4137099999998</v>
      </c>
      <c r="D14" s="365">
        <v>1774.8667600000001</v>
      </c>
      <c r="E14" s="365">
        <v>1319.7811100000001</v>
      </c>
      <c r="F14" s="365">
        <v>2163.2789400000001</v>
      </c>
      <c r="G14" s="365">
        <v>10579.34052</v>
      </c>
    </row>
    <row r="15" spans="2:9" s="20" customFormat="1" ht="19.5" customHeight="1" x14ac:dyDescent="0.25">
      <c r="B15" s="534" t="s">
        <v>5</v>
      </c>
      <c r="C15" s="366">
        <v>5075.4609800000007</v>
      </c>
      <c r="D15" s="366">
        <v>339.56545</v>
      </c>
      <c r="E15" s="366">
        <v>3150.2277400000003</v>
      </c>
      <c r="F15" s="366">
        <v>3968.84132</v>
      </c>
      <c r="G15" s="366">
        <v>12534.09549</v>
      </c>
    </row>
    <row r="16" spans="2:9" s="20" customFormat="1" ht="19.5" customHeight="1" x14ac:dyDescent="0.25">
      <c r="B16" s="533" t="s">
        <v>60</v>
      </c>
      <c r="C16" s="365">
        <v>9265.2258499999989</v>
      </c>
      <c r="D16" s="365">
        <v>614.36910999999998</v>
      </c>
      <c r="E16" s="365">
        <v>2477.7106200000003</v>
      </c>
      <c r="F16" s="365">
        <v>4824.82017</v>
      </c>
      <c r="G16" s="365">
        <v>17182.125749999999</v>
      </c>
    </row>
    <row r="17" spans="2:7" s="20" customFormat="1" ht="19.5" customHeight="1" x14ac:dyDescent="0.25">
      <c r="B17" s="534" t="s">
        <v>61</v>
      </c>
      <c r="C17" s="366">
        <v>7001.0300499999994</v>
      </c>
      <c r="D17" s="366">
        <v>1527.2086200000001</v>
      </c>
      <c r="E17" s="366">
        <v>1683.8475000000001</v>
      </c>
      <c r="F17" s="366">
        <v>2828.1117999999997</v>
      </c>
      <c r="G17" s="366">
        <v>13040.197969999997</v>
      </c>
    </row>
    <row r="18" spans="2:7" s="20" customFormat="1" ht="19.5" customHeight="1" x14ac:dyDescent="0.25">
      <c r="B18" s="533" t="s">
        <v>62</v>
      </c>
      <c r="C18" s="365">
        <v>9020.8653000000013</v>
      </c>
      <c r="D18" s="365">
        <v>1368.59752</v>
      </c>
      <c r="E18" s="365">
        <v>761.19371999999998</v>
      </c>
      <c r="F18" s="365">
        <v>4061.40094</v>
      </c>
      <c r="G18" s="365">
        <v>15212.057479999999</v>
      </c>
    </row>
    <row r="19" spans="2:7" s="20" customFormat="1" ht="19.5" customHeight="1" x14ac:dyDescent="0.25">
      <c r="B19" s="534" t="s">
        <v>63</v>
      </c>
      <c r="C19" s="366">
        <v>7575.0355399999999</v>
      </c>
      <c r="D19" s="366">
        <v>417.73187000000001</v>
      </c>
      <c r="E19" s="366">
        <v>813.54591000000005</v>
      </c>
      <c r="F19" s="366">
        <v>921.69302000000005</v>
      </c>
      <c r="G19" s="366">
        <v>9728.0063399999999</v>
      </c>
    </row>
    <row r="20" spans="2:7" s="20" customFormat="1" ht="19.5" customHeight="1" x14ac:dyDescent="0.25">
      <c r="B20" s="533" t="s">
        <v>64</v>
      </c>
      <c r="C20" s="365">
        <v>6112.71587</v>
      </c>
      <c r="D20" s="365">
        <v>1213.2811799999999</v>
      </c>
      <c r="E20" s="365">
        <v>1264.2746999999999</v>
      </c>
      <c r="F20" s="365">
        <v>1801.8493799999999</v>
      </c>
      <c r="G20" s="365">
        <v>10392.12113</v>
      </c>
    </row>
    <row r="21" spans="2:7" s="20" customFormat="1" ht="19.5" customHeight="1" x14ac:dyDescent="0.25">
      <c r="B21" s="534" t="s">
        <v>65</v>
      </c>
      <c r="C21" s="366">
        <v>5251.30537</v>
      </c>
      <c r="D21" s="366">
        <v>843.42856000000006</v>
      </c>
      <c r="E21" s="366">
        <v>2435.3511899999999</v>
      </c>
      <c r="F21" s="366">
        <v>2275.6903700000003</v>
      </c>
      <c r="G21" s="366">
        <v>10805.77549</v>
      </c>
    </row>
    <row r="22" spans="2:7" s="20" customFormat="1" ht="18" customHeight="1" x14ac:dyDescent="0.25">
      <c r="B22" s="533">
        <v>2014</v>
      </c>
      <c r="C22" s="365">
        <v>61848.891909999991</v>
      </c>
      <c r="D22" s="365">
        <v>14110.453459999999</v>
      </c>
      <c r="E22" s="365">
        <v>18724.964690000001</v>
      </c>
      <c r="F22" s="365">
        <v>94696.19971999999</v>
      </c>
      <c r="G22" s="365">
        <v>189380.50978000002</v>
      </c>
    </row>
    <row r="23" spans="2:7" s="20" customFormat="1" ht="18" customHeight="1" x14ac:dyDescent="0.25">
      <c r="B23" s="534" t="s">
        <v>0</v>
      </c>
      <c r="C23" s="366">
        <v>2235.1068</v>
      </c>
      <c r="D23" s="366">
        <v>1368.57672</v>
      </c>
      <c r="E23" s="366">
        <v>911.58253000000002</v>
      </c>
      <c r="F23" s="366">
        <v>744.79177000000004</v>
      </c>
      <c r="G23" s="366">
        <v>5260.05782</v>
      </c>
    </row>
    <row r="24" spans="2:7" s="20" customFormat="1" ht="18" customHeight="1" x14ac:dyDescent="0.25">
      <c r="B24" s="533" t="s">
        <v>1</v>
      </c>
      <c r="C24" s="365">
        <v>4527.4102000000003</v>
      </c>
      <c r="D24" s="365">
        <v>1250.33446</v>
      </c>
      <c r="E24" s="365">
        <v>735.50741000000005</v>
      </c>
      <c r="F24" s="365">
        <v>2463.22244</v>
      </c>
      <c r="G24" s="365">
        <v>8976.47451</v>
      </c>
    </row>
    <row r="25" spans="2:7" s="20" customFormat="1" ht="18" customHeight="1" x14ac:dyDescent="0.25">
      <c r="B25" s="534" t="s">
        <v>2</v>
      </c>
      <c r="C25" s="366">
        <v>7657.4856300000001</v>
      </c>
      <c r="D25" s="366">
        <v>1445.9191499999999</v>
      </c>
      <c r="E25" s="366">
        <v>1223.44472</v>
      </c>
      <c r="F25" s="366">
        <v>6021.0018600000003</v>
      </c>
      <c r="G25" s="366">
        <v>16347.851360000001</v>
      </c>
    </row>
    <row r="26" spans="2:7" s="20" customFormat="1" ht="18" customHeight="1" x14ac:dyDescent="0.25">
      <c r="B26" s="533" t="s">
        <v>3</v>
      </c>
      <c r="C26" s="365">
        <v>5155.8640400000004</v>
      </c>
      <c r="D26" s="365">
        <v>2162.3216600000001</v>
      </c>
      <c r="E26" s="365">
        <v>1169.7662499999999</v>
      </c>
      <c r="F26" s="365">
        <v>9524.1059800000003</v>
      </c>
      <c r="G26" s="365">
        <v>18012.057930000003</v>
      </c>
    </row>
    <row r="27" spans="2:7" s="20" customFormat="1" ht="18" customHeight="1" x14ac:dyDescent="0.25">
      <c r="B27" s="534" t="s">
        <v>4</v>
      </c>
      <c r="C27" s="366">
        <v>5311.55206</v>
      </c>
      <c r="D27" s="366">
        <v>948.27084000000002</v>
      </c>
      <c r="E27" s="366">
        <v>992.87383999999997</v>
      </c>
      <c r="F27" s="366">
        <v>8905.4269700000004</v>
      </c>
      <c r="G27" s="366">
        <v>16158.12371</v>
      </c>
    </row>
    <row r="28" spans="2:7" s="20" customFormat="1" ht="18" customHeight="1" x14ac:dyDescent="0.25">
      <c r="B28" s="533" t="s">
        <v>5</v>
      </c>
      <c r="C28" s="365">
        <v>5059.0723399999997</v>
      </c>
      <c r="D28" s="365">
        <v>359.26015999999998</v>
      </c>
      <c r="E28" s="365">
        <v>1764.7079899999999</v>
      </c>
      <c r="F28" s="365">
        <v>10390.230750000001</v>
      </c>
      <c r="G28" s="365">
        <v>17573.271240000002</v>
      </c>
    </row>
    <row r="29" spans="2:7" s="20" customFormat="1" ht="18" customHeight="1" x14ac:dyDescent="0.25">
      <c r="B29" s="534" t="s">
        <v>60</v>
      </c>
      <c r="C29" s="366">
        <v>8453.4483700000001</v>
      </c>
      <c r="D29" s="366">
        <v>352.50740999999999</v>
      </c>
      <c r="E29" s="366">
        <v>2991.3531000000003</v>
      </c>
      <c r="F29" s="366">
        <v>8981.2787599999992</v>
      </c>
      <c r="G29" s="366">
        <v>20778.587639999998</v>
      </c>
    </row>
    <row r="30" spans="2:7" s="20" customFormat="1" ht="18" customHeight="1" x14ac:dyDescent="0.25">
      <c r="B30" s="533" t="s">
        <v>61</v>
      </c>
      <c r="C30" s="365">
        <v>3682.73506</v>
      </c>
      <c r="D30" s="365">
        <v>913.94619999999998</v>
      </c>
      <c r="E30" s="365">
        <v>1765.1412</v>
      </c>
      <c r="F30" s="365">
        <v>10648.178119999999</v>
      </c>
      <c r="G30" s="365">
        <v>17010.00058</v>
      </c>
    </row>
    <row r="31" spans="2:7" s="20" customFormat="1" ht="18" customHeight="1" x14ac:dyDescent="0.25">
      <c r="B31" s="534" t="s">
        <v>62</v>
      </c>
      <c r="C31" s="366">
        <v>5573.2430400000003</v>
      </c>
      <c r="D31" s="366">
        <v>1836.7035900000001</v>
      </c>
      <c r="E31" s="366">
        <v>1505.24648</v>
      </c>
      <c r="F31" s="366">
        <v>7262.4473699999999</v>
      </c>
      <c r="G31" s="366">
        <v>16177.64048</v>
      </c>
    </row>
    <row r="32" spans="2:7" s="20" customFormat="1" ht="18" customHeight="1" x14ac:dyDescent="0.25">
      <c r="B32" s="533" t="s">
        <v>63</v>
      </c>
      <c r="C32" s="365">
        <v>6324.58698</v>
      </c>
      <c r="D32" s="365">
        <v>1072.6791000000001</v>
      </c>
      <c r="E32" s="365">
        <v>1608.4443600000002</v>
      </c>
      <c r="F32" s="365">
        <v>4742.3543499999996</v>
      </c>
      <c r="G32" s="365">
        <v>13748.06479</v>
      </c>
    </row>
    <row r="33" spans="2:7" s="20" customFormat="1" ht="18" customHeight="1" x14ac:dyDescent="0.25">
      <c r="B33" s="534" t="s">
        <v>64</v>
      </c>
      <c r="C33" s="366">
        <v>4157.4560700000002</v>
      </c>
      <c r="D33" s="366">
        <v>2102.2607899999998</v>
      </c>
      <c r="E33" s="366">
        <v>2201.21027</v>
      </c>
      <c r="F33" s="366">
        <v>5590.6483699999999</v>
      </c>
      <c r="G33" s="366">
        <v>14051.575499999999</v>
      </c>
    </row>
    <row r="34" spans="2:7" s="20" customFormat="1" ht="18" customHeight="1" x14ac:dyDescent="0.25">
      <c r="B34" s="533" t="s">
        <v>65</v>
      </c>
      <c r="C34" s="365">
        <v>3710.9313199999997</v>
      </c>
      <c r="D34" s="365">
        <v>297.67338000000001</v>
      </c>
      <c r="E34" s="365">
        <v>1855.6865400000002</v>
      </c>
      <c r="F34" s="365">
        <v>19422.51298</v>
      </c>
      <c r="G34" s="365">
        <v>25286.804219999998</v>
      </c>
    </row>
    <row r="35" spans="2:7" s="20" customFormat="1" ht="18" customHeight="1" x14ac:dyDescent="0.25">
      <c r="B35" s="534">
        <v>2013</v>
      </c>
      <c r="C35" s="366">
        <v>65317.398829999998</v>
      </c>
      <c r="D35" s="366">
        <v>12255.438399999997</v>
      </c>
      <c r="E35" s="366">
        <v>15859.903759999999</v>
      </c>
      <c r="F35" s="366">
        <v>49388.980490000002</v>
      </c>
      <c r="G35" s="366">
        <v>142821.72148000001</v>
      </c>
    </row>
    <row r="36" spans="2:7" s="20" customFormat="1" ht="18" customHeight="1" x14ac:dyDescent="0.25">
      <c r="B36" s="533" t="s">
        <v>0</v>
      </c>
      <c r="C36" s="365">
        <v>3133.41446</v>
      </c>
      <c r="D36" s="365">
        <v>1311.1302700000001</v>
      </c>
      <c r="E36" s="365">
        <v>218.49967999999998</v>
      </c>
      <c r="F36" s="365">
        <v>644.32240000000002</v>
      </c>
      <c r="G36" s="365">
        <v>5307.3668099999995</v>
      </c>
    </row>
    <row r="37" spans="2:7" s="20" customFormat="1" ht="18" customHeight="1" x14ac:dyDescent="0.25">
      <c r="B37" s="534" t="s">
        <v>1</v>
      </c>
      <c r="C37" s="366">
        <v>5839.7678800000003</v>
      </c>
      <c r="D37" s="366">
        <v>571.10135000000002</v>
      </c>
      <c r="E37" s="366">
        <v>767.5088199999999</v>
      </c>
      <c r="F37" s="366">
        <v>1738.8130800000001</v>
      </c>
      <c r="G37" s="366">
        <v>8917.1911300000011</v>
      </c>
    </row>
    <row r="38" spans="2:7" s="20" customFormat="1" ht="18" customHeight="1" x14ac:dyDescent="0.25">
      <c r="B38" s="533" t="s">
        <v>2</v>
      </c>
      <c r="C38" s="365">
        <v>4548.7485099999994</v>
      </c>
      <c r="D38" s="365">
        <v>677.85629000000006</v>
      </c>
      <c r="E38" s="365">
        <v>325.87064000000004</v>
      </c>
      <c r="F38" s="365">
        <v>2255.3614600000001</v>
      </c>
      <c r="G38" s="365">
        <v>7807.8368999999993</v>
      </c>
    </row>
    <row r="39" spans="2:7" s="20" customFormat="1" ht="18" customHeight="1" x14ac:dyDescent="0.25">
      <c r="B39" s="534" t="s">
        <v>3</v>
      </c>
      <c r="C39" s="366">
        <v>918.75119999999993</v>
      </c>
      <c r="D39" s="366">
        <v>1826.3091999999999</v>
      </c>
      <c r="E39" s="366">
        <v>1574.1857600000001</v>
      </c>
      <c r="F39" s="366">
        <v>6186.6339800000005</v>
      </c>
      <c r="G39" s="366">
        <v>10505.880140000001</v>
      </c>
    </row>
    <row r="40" spans="2:7" s="20" customFormat="1" ht="18" customHeight="1" x14ac:dyDescent="0.25">
      <c r="B40" s="533" t="s">
        <v>4</v>
      </c>
      <c r="C40" s="365">
        <v>7159.03485</v>
      </c>
      <c r="D40" s="365">
        <v>991.50843999999995</v>
      </c>
      <c r="E40" s="365">
        <v>916.24165000000005</v>
      </c>
      <c r="F40" s="365">
        <v>6280.8524800000005</v>
      </c>
      <c r="G40" s="365">
        <v>15347.637419999999</v>
      </c>
    </row>
    <row r="41" spans="2:7" s="20" customFormat="1" ht="18" customHeight="1" x14ac:dyDescent="0.25">
      <c r="B41" s="534" t="s">
        <v>5</v>
      </c>
      <c r="C41" s="366">
        <v>6816.8189199999997</v>
      </c>
      <c r="D41" s="366">
        <v>1440.9998000000001</v>
      </c>
      <c r="E41" s="366">
        <v>920.74414000000002</v>
      </c>
      <c r="F41" s="366">
        <v>4446.2945499999996</v>
      </c>
      <c r="G41" s="366">
        <v>13624.857410000001</v>
      </c>
    </row>
    <row r="42" spans="2:7" s="20" customFormat="1" ht="18" customHeight="1" x14ac:dyDescent="0.25">
      <c r="B42" s="533" t="s">
        <v>60</v>
      </c>
      <c r="C42" s="365">
        <v>9975.825429999999</v>
      </c>
      <c r="D42" s="365">
        <v>408.36215999999996</v>
      </c>
      <c r="E42" s="365">
        <v>1826.10753</v>
      </c>
      <c r="F42" s="365">
        <v>5407.4062599999997</v>
      </c>
      <c r="G42" s="365">
        <v>17617.701379999999</v>
      </c>
    </row>
    <row r="43" spans="2:7" s="20" customFormat="1" ht="18" customHeight="1" x14ac:dyDescent="0.25">
      <c r="B43" s="534" t="s">
        <v>61</v>
      </c>
      <c r="C43" s="366">
        <v>6056.8069100000002</v>
      </c>
      <c r="D43" s="366">
        <v>1606.2581200000002</v>
      </c>
      <c r="E43" s="366">
        <v>2813.9921400000003</v>
      </c>
      <c r="F43" s="366">
        <v>4535.4869600000002</v>
      </c>
      <c r="G43" s="366">
        <v>15012.54413</v>
      </c>
    </row>
    <row r="44" spans="2:7" s="20" customFormat="1" ht="18" customHeight="1" x14ac:dyDescent="0.25">
      <c r="B44" s="533" t="s">
        <v>62</v>
      </c>
      <c r="C44" s="365">
        <v>5522.29565</v>
      </c>
      <c r="D44" s="365">
        <v>722.20412999999996</v>
      </c>
      <c r="E44" s="365">
        <v>1084.1359499999999</v>
      </c>
      <c r="F44" s="365">
        <v>5166.65139</v>
      </c>
      <c r="G44" s="365">
        <v>12495.287120000001</v>
      </c>
    </row>
    <row r="45" spans="2:7" s="20" customFormat="1" ht="18" customHeight="1" x14ac:dyDescent="0.25">
      <c r="B45" s="534" t="s">
        <v>63</v>
      </c>
      <c r="C45" s="366">
        <v>6359.1407600000002</v>
      </c>
      <c r="D45" s="366">
        <v>1564.7050099999999</v>
      </c>
      <c r="E45" s="366">
        <v>1875.3286900000001</v>
      </c>
      <c r="F45" s="366">
        <v>5437.5032300000003</v>
      </c>
      <c r="G45" s="366">
        <v>15236.67769</v>
      </c>
    </row>
    <row r="46" spans="2:7" s="20" customFormat="1" ht="18" customHeight="1" x14ac:dyDescent="0.25">
      <c r="B46" s="533" t="s">
        <v>64</v>
      </c>
      <c r="C46" s="365">
        <v>2941.69434</v>
      </c>
      <c r="D46" s="365">
        <v>154.86847</v>
      </c>
      <c r="E46" s="365">
        <v>899.33123000000001</v>
      </c>
      <c r="F46" s="365">
        <v>2062.80566</v>
      </c>
      <c r="G46" s="365">
        <v>6058.6997000000001</v>
      </c>
    </row>
    <row r="47" spans="2:7" s="20" customFormat="1" ht="18" customHeight="1" x14ac:dyDescent="0.25">
      <c r="B47" s="534" t="s">
        <v>65</v>
      </c>
      <c r="C47" s="366">
        <v>6045.0999199999997</v>
      </c>
      <c r="D47" s="366">
        <v>980.13516000000004</v>
      </c>
      <c r="E47" s="366">
        <v>2637.9575299999997</v>
      </c>
      <c r="F47" s="366">
        <v>5226.8490400000001</v>
      </c>
      <c r="G47" s="366">
        <v>14890.041649999999</v>
      </c>
    </row>
    <row r="48" spans="2:7" s="20" customFormat="1" ht="18" customHeight="1" x14ac:dyDescent="0.25">
      <c r="B48" s="533">
        <v>2012</v>
      </c>
      <c r="C48" s="365">
        <v>61314.894159999996</v>
      </c>
      <c r="D48" s="365">
        <v>10665.80659</v>
      </c>
      <c r="E48" s="365">
        <v>9491.9454100000003</v>
      </c>
      <c r="F48" s="365">
        <v>49848.454469999997</v>
      </c>
      <c r="G48" s="365">
        <v>131321.10063</v>
      </c>
    </row>
    <row r="49" spans="2:7" s="20" customFormat="1" ht="18" customHeight="1" x14ac:dyDescent="0.25">
      <c r="B49" s="534" t="s">
        <v>0</v>
      </c>
      <c r="C49" s="366">
        <v>1974.2886699999999</v>
      </c>
      <c r="D49" s="366">
        <v>131.12261999999998</v>
      </c>
      <c r="E49" s="366">
        <v>30.611039999999999</v>
      </c>
      <c r="F49" s="366">
        <v>3623.3126600000001</v>
      </c>
      <c r="G49" s="366">
        <v>5759.3349899999994</v>
      </c>
    </row>
    <row r="50" spans="2:7" s="20" customFormat="1" ht="18" customHeight="1" x14ac:dyDescent="0.25">
      <c r="B50" s="533" t="s">
        <v>1</v>
      </c>
      <c r="C50" s="365">
        <v>5690.5114599999997</v>
      </c>
      <c r="D50" s="365">
        <v>1444.5546299999999</v>
      </c>
      <c r="E50" s="365">
        <v>641.38252999999997</v>
      </c>
      <c r="F50" s="365">
        <v>3363.9812099999999</v>
      </c>
      <c r="G50" s="365">
        <v>11140.429829999999</v>
      </c>
    </row>
    <row r="51" spans="2:7" s="20" customFormat="1" ht="18" customHeight="1" x14ac:dyDescent="0.25">
      <c r="B51" s="534" t="s">
        <v>2</v>
      </c>
      <c r="C51" s="366">
        <v>4533.9835000000003</v>
      </c>
      <c r="D51" s="366">
        <v>430.31995000000001</v>
      </c>
      <c r="E51" s="366">
        <v>164.85095000000001</v>
      </c>
      <c r="F51" s="366">
        <v>4847.46738</v>
      </c>
      <c r="G51" s="366">
        <v>9976.6217800000013</v>
      </c>
    </row>
    <row r="52" spans="2:7" s="20" customFormat="1" ht="18" customHeight="1" x14ac:dyDescent="0.25">
      <c r="B52" s="533" t="s">
        <v>3</v>
      </c>
      <c r="C52" s="365">
        <v>4657.64329</v>
      </c>
      <c r="D52" s="365">
        <v>1277.96434</v>
      </c>
      <c r="E52" s="365">
        <v>627.16766000000007</v>
      </c>
      <c r="F52" s="365">
        <v>1857.1411000000001</v>
      </c>
      <c r="G52" s="365">
        <v>8419.9163900000003</v>
      </c>
    </row>
    <row r="53" spans="2:7" s="20" customFormat="1" ht="18" customHeight="1" x14ac:dyDescent="0.25">
      <c r="B53" s="534" t="s">
        <v>4</v>
      </c>
      <c r="C53" s="366">
        <v>8302.8080499999996</v>
      </c>
      <c r="D53" s="366">
        <v>557.24371999999994</v>
      </c>
      <c r="E53" s="366">
        <v>1490.57259</v>
      </c>
      <c r="F53" s="366">
        <v>1426.73269</v>
      </c>
      <c r="G53" s="366">
        <v>11777.357050000001</v>
      </c>
    </row>
    <row r="54" spans="2:7" s="20" customFormat="1" ht="18" customHeight="1" x14ac:dyDescent="0.25">
      <c r="B54" s="533" t="s">
        <v>5</v>
      </c>
      <c r="C54" s="365">
        <v>7794.93336</v>
      </c>
      <c r="D54" s="365">
        <v>1397.0334700000001</v>
      </c>
      <c r="E54" s="365">
        <v>96.75009</v>
      </c>
      <c r="F54" s="365">
        <v>4866.0090599999994</v>
      </c>
      <c r="G54" s="365">
        <v>14154.725979999999</v>
      </c>
    </row>
    <row r="55" spans="2:7" s="20" customFormat="1" ht="18" customHeight="1" x14ac:dyDescent="0.25">
      <c r="B55" s="534" t="s">
        <v>60</v>
      </c>
      <c r="C55" s="366">
        <v>3918.9584399999999</v>
      </c>
      <c r="D55" s="366">
        <v>530.63197000000002</v>
      </c>
      <c r="E55" s="366">
        <v>282.50337000000002</v>
      </c>
      <c r="F55" s="366">
        <v>2510.48389</v>
      </c>
      <c r="G55" s="366">
        <v>7242.5776700000006</v>
      </c>
    </row>
    <row r="56" spans="2:7" s="20" customFormat="1" ht="18" customHeight="1" x14ac:dyDescent="0.25">
      <c r="B56" s="533" t="s">
        <v>61</v>
      </c>
      <c r="C56" s="365">
        <v>4547.8694000000005</v>
      </c>
      <c r="D56" s="365">
        <v>1685.8795</v>
      </c>
      <c r="E56" s="365">
        <v>962.92448999999999</v>
      </c>
      <c r="F56" s="365">
        <v>2167.7482099999997</v>
      </c>
      <c r="G56" s="365">
        <v>9364.4216000000015</v>
      </c>
    </row>
    <row r="57" spans="2:7" s="20" customFormat="1" ht="18" customHeight="1" x14ac:dyDescent="0.25">
      <c r="B57" s="534" t="s">
        <v>62</v>
      </c>
      <c r="C57" s="366">
        <v>4585.6806999999999</v>
      </c>
      <c r="D57" s="366">
        <v>433.76974000000001</v>
      </c>
      <c r="E57" s="366">
        <v>859.94425999999999</v>
      </c>
      <c r="F57" s="366">
        <v>3266.6532900000002</v>
      </c>
      <c r="G57" s="366">
        <v>9146.0479899999991</v>
      </c>
    </row>
    <row r="58" spans="2:7" s="20" customFormat="1" ht="18" customHeight="1" x14ac:dyDescent="0.25">
      <c r="B58" s="533" t="s">
        <v>63</v>
      </c>
      <c r="C58" s="365">
        <v>4184.7601800000002</v>
      </c>
      <c r="D58" s="365">
        <v>1171.6523200000001</v>
      </c>
      <c r="E58" s="365">
        <v>475.39610999999996</v>
      </c>
      <c r="F58" s="365">
        <v>6978.3639000000003</v>
      </c>
      <c r="G58" s="365">
        <v>12810.17251</v>
      </c>
    </row>
    <row r="59" spans="2:7" s="20" customFormat="1" ht="18" customHeight="1" x14ac:dyDescent="0.25">
      <c r="B59" s="534" t="s">
        <v>64</v>
      </c>
      <c r="C59" s="366">
        <v>4373.8768</v>
      </c>
      <c r="D59" s="366">
        <v>338.06356</v>
      </c>
      <c r="E59" s="366">
        <v>1074.2123899999999</v>
      </c>
      <c r="F59" s="366">
        <v>5343.26163</v>
      </c>
      <c r="G59" s="366">
        <v>11129.414379999998</v>
      </c>
    </row>
    <row r="60" spans="2:7" s="20" customFormat="1" ht="18" customHeight="1" x14ac:dyDescent="0.25">
      <c r="B60" s="533" t="s">
        <v>65</v>
      </c>
      <c r="C60" s="365">
        <v>6749.5803099999994</v>
      </c>
      <c r="D60" s="365">
        <v>1267.57077</v>
      </c>
      <c r="E60" s="365">
        <v>2785.6299300000001</v>
      </c>
      <c r="F60" s="365">
        <v>9597.2994499999986</v>
      </c>
      <c r="G60" s="365">
        <v>20400.080459999997</v>
      </c>
    </row>
    <row r="61" spans="2:7" s="20" customFormat="1" ht="18" customHeight="1" x14ac:dyDescent="0.25">
      <c r="B61" s="534">
        <v>2011</v>
      </c>
      <c r="C61" s="366">
        <v>47038.229359999998</v>
      </c>
      <c r="D61" s="366">
        <v>8761.7458299999998</v>
      </c>
      <c r="E61" s="366">
        <v>12503.728299999999</v>
      </c>
      <c r="F61" s="366">
        <v>74889.04151000001</v>
      </c>
      <c r="G61" s="366">
        <v>143192.745</v>
      </c>
    </row>
    <row r="62" spans="2:7" s="20" customFormat="1" ht="18" customHeight="1" x14ac:dyDescent="0.25">
      <c r="B62" s="533">
        <v>2010</v>
      </c>
      <c r="C62" s="365">
        <v>45865.165979999998</v>
      </c>
      <c r="D62" s="365">
        <v>9556.0322899999992</v>
      </c>
      <c r="E62" s="365">
        <v>13020.58915</v>
      </c>
      <c r="F62" s="365">
        <v>36203.002050000003</v>
      </c>
      <c r="G62" s="365">
        <v>104644.78946999999</v>
      </c>
    </row>
    <row r="63" spans="2:7" s="20" customFormat="1" ht="18" customHeight="1" x14ac:dyDescent="0.25">
      <c r="B63" s="534">
        <v>2009</v>
      </c>
      <c r="C63" s="366">
        <v>43855.074540000001</v>
      </c>
      <c r="D63" s="366">
        <v>5090.8149899999999</v>
      </c>
      <c r="E63" s="366">
        <v>14501.305970000001</v>
      </c>
      <c r="F63" s="366">
        <v>36546.043859999998</v>
      </c>
      <c r="G63" s="366">
        <v>99993.239360000007</v>
      </c>
    </row>
    <row r="64" spans="2:7" s="20" customFormat="1" ht="6.75" customHeight="1" thickBot="1" x14ac:dyDescent="0.3">
      <c r="B64" s="858"/>
      <c r="C64" s="859"/>
      <c r="D64" s="859"/>
      <c r="E64" s="859"/>
      <c r="F64" s="859"/>
      <c r="G64" s="859"/>
    </row>
    <row r="65" spans="2:7" ht="23.25" customHeight="1" x14ac:dyDescent="0.25">
      <c r="B65" s="80" t="s">
        <v>564</v>
      </c>
      <c r="C65"/>
      <c r="D65"/>
      <c r="E65"/>
      <c r="F65"/>
      <c r="G65"/>
    </row>
    <row r="66" spans="2:7" ht="13.8" x14ac:dyDescent="0.25">
      <c r="B66" s="85" t="s">
        <v>273</v>
      </c>
      <c r="C66" s="14"/>
      <c r="D66" s="14"/>
      <c r="E66" s="14"/>
      <c r="F66" s="14"/>
      <c r="G66" s="14"/>
    </row>
    <row r="67" spans="2:7" x14ac:dyDescent="0.25">
      <c r="B67" s="983" t="s">
        <v>407</v>
      </c>
      <c r="C67" s="984"/>
      <c r="D67" s="984"/>
      <c r="E67" s="984"/>
      <c r="F67" s="984"/>
      <c r="G67" s="984"/>
    </row>
    <row r="68" spans="2:7" x14ac:dyDescent="0.25">
      <c r="B68" s="984"/>
      <c r="C68" s="984"/>
      <c r="D68" s="984"/>
      <c r="E68" s="984"/>
      <c r="F68" s="984"/>
      <c r="G68" s="984"/>
    </row>
    <row r="69" spans="2:7" x14ac:dyDescent="0.25">
      <c r="B69" s="983" t="s">
        <v>383</v>
      </c>
      <c r="C69" s="984"/>
      <c r="D69" s="984"/>
      <c r="E69" s="984"/>
      <c r="F69" s="984"/>
      <c r="G69" s="984"/>
    </row>
    <row r="70" spans="2:7" x14ac:dyDescent="0.25">
      <c r="B70" s="984"/>
      <c r="C70" s="984"/>
      <c r="D70" s="984"/>
      <c r="E70" s="984"/>
      <c r="F70" s="984"/>
      <c r="G70" s="984"/>
    </row>
    <row r="71" spans="2:7" ht="13.8" x14ac:dyDescent="0.25">
      <c r="B71" s="85" t="s">
        <v>408</v>
      </c>
      <c r="C71" s="14"/>
      <c r="D71" s="14"/>
      <c r="E71" s="14"/>
      <c r="F71" s="14"/>
      <c r="G71" s="14"/>
    </row>
    <row r="72" spans="2:7" x14ac:dyDescent="0.25">
      <c r="B72" s="81" t="s">
        <v>358</v>
      </c>
      <c r="C72" s="14"/>
      <c r="D72" s="14"/>
      <c r="E72" s="14"/>
      <c r="F72" s="14"/>
      <c r="G72"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69:G70"/>
    <mergeCell ref="C5:G5"/>
    <mergeCell ref="B5:B6"/>
    <mergeCell ref="B67:G68"/>
  </mergeCells>
  <hyperlinks>
    <hyperlink ref="I2" location="contenido!A45" display="Volver al índice"/>
  </hyperlinks>
  <pageMargins left="0.39370078740157483" right="0.39370078740157483" top="0" bottom="0.39370078740157483" header="0" footer="0.19685039370078741"/>
  <pageSetup scale="59" orientation="portrait" r:id="rId2"/>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68"/>
  <sheetViews>
    <sheetView showGridLines="0" view="pageBreakPreview" zoomScale="80" zoomScaleNormal="100" zoomScaleSheetLayoutView="80" workbookViewId="0">
      <selection activeCell="E20" sqref="E20"/>
    </sheetView>
  </sheetViews>
  <sheetFormatPr baseColWidth="10" defaultColWidth="11.44140625" defaultRowHeight="13.2" x14ac:dyDescent="0.25"/>
  <cols>
    <col min="1" max="1" width="9.109375" style="7" customWidth="1"/>
    <col min="2" max="2" width="18.6640625" style="7" customWidth="1"/>
    <col min="3" max="3" width="10.33203125" style="7" customWidth="1"/>
    <col min="4" max="4" width="18.6640625" style="7" customWidth="1"/>
    <col min="5" max="5" width="3.6640625" style="7" customWidth="1"/>
    <col min="6" max="6" width="18" style="7" bestFit="1" customWidth="1"/>
    <col min="7" max="7" width="17.109375" style="7" customWidth="1"/>
    <col min="8" max="8" width="17" style="7" bestFit="1" customWidth="1"/>
    <col min="9" max="11" width="11.44140625" style="7"/>
    <col min="12" max="12" width="29.33203125" style="7" customWidth="1"/>
    <col min="13" max="16384" width="11.44140625" style="7"/>
  </cols>
  <sheetData>
    <row r="1" spans="2:34" x14ac:dyDescent="0.25">
      <c r="B1" s="608"/>
      <c r="J1" s="594" t="s">
        <v>191</v>
      </c>
    </row>
    <row r="2" spans="2:34" ht="15.6" x14ac:dyDescent="0.3">
      <c r="C2" s="21"/>
      <c r="D2" s="907" t="s">
        <v>586</v>
      </c>
      <c r="E2" s="907"/>
      <c r="F2" s="907"/>
      <c r="G2" s="907"/>
      <c r="K2" s="59"/>
    </row>
    <row r="3" spans="2:34" ht="15" x14ac:dyDescent="0.25">
      <c r="C3" s="21"/>
      <c r="D3" s="908" t="s">
        <v>234</v>
      </c>
      <c r="E3" s="908"/>
      <c r="F3" s="908"/>
      <c r="G3" s="908"/>
    </row>
    <row r="4" spans="2:34" ht="8.1" customHeight="1" x14ac:dyDescent="0.25">
      <c r="B4" s="609"/>
      <c r="C4" s="610"/>
      <c r="D4" s="610"/>
      <c r="E4" s="610"/>
      <c r="F4" s="610"/>
    </row>
    <row r="5" spans="2:34" ht="51" customHeight="1" x14ac:dyDescent="0.25">
      <c r="D5" s="611" t="s">
        <v>116</v>
      </c>
      <c r="E5" s="909" t="s">
        <v>117</v>
      </c>
      <c r="F5" s="910"/>
      <c r="G5" s="603" t="s">
        <v>215</v>
      </c>
    </row>
    <row r="6" spans="2:34" ht="9.9" customHeight="1" thickBot="1" x14ac:dyDescent="0.3">
      <c r="D6" s="612"/>
      <c r="E6" s="612"/>
      <c r="F6" s="612"/>
      <c r="G6" s="612"/>
    </row>
    <row r="7" spans="2:34" ht="24.75" customHeight="1" x14ac:dyDescent="0.25">
      <c r="D7" s="613" t="s">
        <v>569</v>
      </c>
      <c r="E7" s="614"/>
      <c r="F7" s="615">
        <v>11394663</v>
      </c>
      <c r="G7" s="616">
        <v>2.3814016325082843</v>
      </c>
    </row>
    <row r="8" spans="2:34" ht="21.75" customHeight="1" x14ac:dyDescent="0.25">
      <c r="D8" s="617">
        <v>2014</v>
      </c>
      <c r="E8" s="618"/>
      <c r="F8" s="619">
        <v>11129622</v>
      </c>
      <c r="G8" s="620">
        <v>1.4954906383872757</v>
      </c>
      <c r="H8" s="37"/>
    </row>
    <row r="9" spans="2:34" ht="17.100000000000001" customHeight="1" x14ac:dyDescent="0.25">
      <c r="D9" s="613">
        <v>2013</v>
      </c>
      <c r="E9" s="614"/>
      <c r="F9" s="615">
        <v>10965632</v>
      </c>
      <c r="G9" s="616">
        <v>0.77900020862302632</v>
      </c>
      <c r="H9" s="37"/>
      <c r="I9" s="37"/>
    </row>
    <row r="10" spans="2:34" ht="17.100000000000001" customHeight="1" x14ac:dyDescent="0.25">
      <c r="D10" s="617">
        <v>2012</v>
      </c>
      <c r="E10" s="618"/>
      <c r="F10" s="619">
        <v>10880870</v>
      </c>
      <c r="G10" s="620">
        <v>1.4600689574916226</v>
      </c>
      <c r="I10" s="37"/>
      <c r="J10" s="37"/>
    </row>
    <row r="11" spans="2:34" ht="17.100000000000001" customHeight="1" x14ac:dyDescent="0.25">
      <c r="D11" s="613">
        <v>2011</v>
      </c>
      <c r="E11" s="614"/>
      <c r="F11" s="615">
        <v>10724288</v>
      </c>
      <c r="G11" s="616">
        <v>0.44579350982494326</v>
      </c>
      <c r="I11" s="37"/>
    </row>
    <row r="12" spans="2:34" ht="17.100000000000001" customHeight="1" x14ac:dyDescent="0.25">
      <c r="D12" s="617">
        <v>2010</v>
      </c>
      <c r="E12" s="618"/>
      <c r="F12" s="619">
        <v>10676692</v>
      </c>
      <c r="G12" s="620">
        <v>1.2101104584238298</v>
      </c>
      <c r="I12" s="37"/>
      <c r="L12" s="615"/>
    </row>
    <row r="13" spans="2:34" ht="17.100000000000001" customHeight="1" x14ac:dyDescent="0.25">
      <c r="D13" s="613">
        <v>2009</v>
      </c>
      <c r="E13" s="614"/>
      <c r="F13" s="615">
        <v>10549037</v>
      </c>
      <c r="G13" s="616">
        <v>-0.38192617749632785</v>
      </c>
      <c r="I13" s="37"/>
      <c r="L13" s="615"/>
    </row>
    <row r="14" spans="2:34" ht="17.100000000000001" customHeight="1" x14ac:dyDescent="0.25">
      <c r="D14" s="622">
        <v>2008</v>
      </c>
      <c r="E14" s="623"/>
      <c r="F14" s="96">
        <v>10589481</v>
      </c>
      <c r="G14" s="624">
        <v>2.3535610249466821</v>
      </c>
      <c r="I14" s="37"/>
      <c r="L14" s="615"/>
      <c r="M14" s="37"/>
      <c r="N14" s="37"/>
      <c r="O14" s="37"/>
      <c r="P14" s="37"/>
      <c r="Q14" s="37"/>
      <c r="R14" s="37"/>
      <c r="S14" s="37"/>
      <c r="T14" s="37"/>
      <c r="U14" s="37"/>
      <c r="V14" s="37"/>
      <c r="W14" s="37"/>
      <c r="X14" s="37"/>
      <c r="Y14" s="37"/>
      <c r="Z14" s="37"/>
      <c r="AA14" s="37"/>
      <c r="AB14" s="37"/>
      <c r="AC14" s="621"/>
      <c r="AD14" s="621"/>
      <c r="AE14" s="621"/>
      <c r="AF14" s="621"/>
      <c r="AG14" s="621"/>
      <c r="AH14" s="621"/>
    </row>
    <row r="15" spans="2:34" ht="17.100000000000001" customHeight="1" x14ac:dyDescent="0.25">
      <c r="D15" s="613">
        <v>2007</v>
      </c>
      <c r="E15" s="614"/>
      <c r="F15" s="615">
        <v>10345982</v>
      </c>
      <c r="G15" s="616">
        <v>2.551724479731976</v>
      </c>
      <c r="I15" s="37"/>
      <c r="L15" s="615"/>
    </row>
    <row r="16" spans="2:34" ht="17.100000000000001" customHeight="1" x14ac:dyDescent="0.25">
      <c r="D16" s="622">
        <v>2006</v>
      </c>
      <c r="E16" s="623"/>
      <c r="F16" s="96">
        <v>10088550</v>
      </c>
      <c r="G16" s="624">
        <v>2.2318733253197998</v>
      </c>
      <c r="I16" s="37"/>
      <c r="L16" s="615"/>
    </row>
    <row r="17" spans="4:12" ht="17.100000000000001" customHeight="1" x14ac:dyDescent="0.25">
      <c r="D17" s="613">
        <v>2005</v>
      </c>
      <c r="E17" s="614"/>
      <c r="F17" s="615">
        <v>9868302</v>
      </c>
      <c r="G17" s="616">
        <v>4.055025890326025E-2</v>
      </c>
      <c r="I17" s="37"/>
      <c r="L17" s="615"/>
    </row>
    <row r="18" spans="4:12" ht="17.100000000000001" customHeight="1" x14ac:dyDescent="0.25">
      <c r="D18" s="622">
        <v>2004</v>
      </c>
      <c r="E18" s="623"/>
      <c r="F18" s="96">
        <v>9864302</v>
      </c>
      <c r="G18" s="624">
        <v>0.81709014033117811</v>
      </c>
      <c r="I18" s="37"/>
      <c r="L18" s="615"/>
    </row>
    <row r="19" spans="4:12" ht="17.100000000000001" customHeight="1" x14ac:dyDescent="0.25">
      <c r="D19" s="613">
        <v>2003</v>
      </c>
      <c r="E19" s="614"/>
      <c r="F19" s="615">
        <v>9784355</v>
      </c>
      <c r="G19" s="625">
        <v>1.3053671363190134</v>
      </c>
      <c r="I19" s="37"/>
    </row>
    <row r="20" spans="4:12" ht="17.100000000000001" customHeight="1" x14ac:dyDescent="0.25">
      <c r="D20" s="622">
        <v>2002</v>
      </c>
      <c r="E20" s="623"/>
      <c r="F20" s="96">
        <v>9658279</v>
      </c>
      <c r="G20" s="626">
        <v>1.9635055630141522</v>
      </c>
      <c r="I20" s="37"/>
    </row>
    <row r="21" spans="4:12" ht="17.100000000000001" customHeight="1" x14ac:dyDescent="0.25">
      <c r="D21" s="613">
        <v>2001</v>
      </c>
      <c r="E21" s="614"/>
      <c r="F21" s="615">
        <v>9472293</v>
      </c>
      <c r="G21" s="625">
        <v>1.7274334678917711</v>
      </c>
      <c r="H21" s="627"/>
      <c r="I21" s="37"/>
    </row>
    <row r="22" spans="4:12" ht="17.100000000000001" customHeight="1" x14ac:dyDescent="0.25">
      <c r="D22" s="622">
        <v>2000</v>
      </c>
      <c r="E22" s="623"/>
      <c r="F22" s="96">
        <v>9311444</v>
      </c>
      <c r="G22" s="626">
        <v>4.8903305662050514</v>
      </c>
      <c r="H22" s="627"/>
      <c r="I22" s="37"/>
    </row>
    <row r="23" spans="4:12" ht="17.100000000000001" customHeight="1" x14ac:dyDescent="0.25">
      <c r="D23" s="613">
        <v>1999</v>
      </c>
      <c r="E23" s="614"/>
      <c r="F23" s="615">
        <v>8877314</v>
      </c>
      <c r="G23" s="625">
        <v>6.7535175284470625</v>
      </c>
      <c r="H23" s="627"/>
      <c r="I23" s="37"/>
    </row>
    <row r="24" spans="4:12" ht="17.100000000000001" customHeight="1" x14ac:dyDescent="0.25">
      <c r="D24" s="622">
        <v>1998</v>
      </c>
      <c r="E24" s="623"/>
      <c r="F24" s="96">
        <v>8315711</v>
      </c>
      <c r="G24" s="626">
        <v>5.9582026489197091</v>
      </c>
      <c r="H24" s="627"/>
      <c r="I24" s="37"/>
    </row>
    <row r="25" spans="4:12" ht="17.100000000000001" customHeight="1" x14ac:dyDescent="0.25">
      <c r="D25" s="613">
        <v>1997</v>
      </c>
      <c r="E25" s="614"/>
      <c r="F25" s="615">
        <v>7848105</v>
      </c>
      <c r="G25" s="625">
        <v>3.4493599222400206</v>
      </c>
      <c r="H25" s="44"/>
      <c r="I25" s="37"/>
    </row>
    <row r="26" spans="4:12" ht="17.100000000000001" customHeight="1" x14ac:dyDescent="0.25">
      <c r="D26" s="622">
        <v>1996</v>
      </c>
      <c r="E26" s="623"/>
      <c r="F26" s="96">
        <v>7586422</v>
      </c>
      <c r="G26" s="626">
        <v>2.538643132117727</v>
      </c>
      <c r="H26" s="44"/>
      <c r="I26" s="37"/>
    </row>
    <row r="27" spans="4:12" ht="17.100000000000001" customHeight="1" x14ac:dyDescent="0.25">
      <c r="D27" s="613">
        <v>1995</v>
      </c>
      <c r="E27" s="614"/>
      <c r="F27" s="615">
        <v>7398598</v>
      </c>
      <c r="G27" s="625">
        <v>1.0708021747454666</v>
      </c>
      <c r="H27" s="44"/>
      <c r="I27" s="37"/>
    </row>
    <row r="28" spans="4:12" ht="17.100000000000001" customHeight="1" x14ac:dyDescent="0.25">
      <c r="D28" s="622">
        <v>1994</v>
      </c>
      <c r="E28" s="623"/>
      <c r="F28" s="96">
        <v>7320213</v>
      </c>
      <c r="G28" s="626">
        <v>-1.1326866086499905</v>
      </c>
      <c r="H28" s="44"/>
      <c r="I28" s="37"/>
    </row>
    <row r="29" spans="4:12" ht="17.100000000000001" customHeight="1" x14ac:dyDescent="0.25">
      <c r="D29" s="613">
        <v>1993</v>
      </c>
      <c r="E29" s="614"/>
      <c r="F29" s="615">
        <v>7404078</v>
      </c>
      <c r="G29" s="625">
        <v>6.2855986253644431</v>
      </c>
      <c r="H29" s="44"/>
      <c r="I29" s="37"/>
    </row>
    <row r="30" spans="4:12" ht="17.100000000000001" customHeight="1" x14ac:dyDescent="0.25">
      <c r="D30" s="628">
        <v>1992</v>
      </c>
      <c r="E30" s="629"/>
      <c r="F30" s="96">
        <v>6966210</v>
      </c>
      <c r="G30" s="630">
        <v>3.7083628909137332</v>
      </c>
      <c r="H30" s="44"/>
      <c r="I30" s="37"/>
    </row>
    <row r="31" spans="4:12" ht="17.100000000000001" customHeight="1" x14ac:dyDescent="0.25">
      <c r="D31" s="613">
        <v>1991</v>
      </c>
      <c r="E31" s="614"/>
      <c r="F31" s="615">
        <v>6717115</v>
      </c>
      <c r="G31" s="631">
        <v>9.3717460345890231</v>
      </c>
      <c r="H31" s="44"/>
      <c r="I31" s="37"/>
    </row>
    <row r="32" spans="4:12" ht="17.100000000000001" customHeight="1" x14ac:dyDescent="0.25">
      <c r="D32" s="628">
        <v>1990</v>
      </c>
      <c r="E32" s="629"/>
      <c r="F32" s="96">
        <v>6141545</v>
      </c>
      <c r="G32" s="630">
        <v>10.119999999999999</v>
      </c>
      <c r="H32" s="44"/>
      <c r="I32" s="44"/>
    </row>
    <row r="33" spans="1:11" ht="2.25" customHeight="1" thickBot="1" x14ac:dyDescent="0.3">
      <c r="D33" s="632"/>
      <c r="E33" s="633"/>
      <c r="F33" s="634"/>
      <c r="G33" s="635"/>
      <c r="H33" s="44"/>
      <c r="I33" s="37"/>
    </row>
    <row r="34" spans="1:11" ht="6.75" customHeight="1" x14ac:dyDescent="0.25">
      <c r="D34" s="69"/>
    </row>
    <row r="35" spans="1:11" ht="18.75" customHeight="1" x14ac:dyDescent="0.25">
      <c r="D35" s="69" t="s">
        <v>588</v>
      </c>
    </row>
    <row r="36" spans="1:11" ht="10.5" customHeight="1" x14ac:dyDescent="0.25">
      <c r="D36" s="55" t="s">
        <v>438</v>
      </c>
    </row>
    <row r="37" spans="1:11" x14ac:dyDescent="0.25">
      <c r="I37" s="16"/>
    </row>
    <row r="38" spans="1:11" ht="15.6" x14ac:dyDescent="0.3">
      <c r="A38" s="907" t="s">
        <v>581</v>
      </c>
      <c r="B38" s="907"/>
      <c r="C38" s="907"/>
      <c r="D38" s="907"/>
      <c r="E38" s="907"/>
      <c r="F38" s="907"/>
      <c r="G38" s="907"/>
      <c r="H38" s="907"/>
      <c r="I38" s="907"/>
      <c r="J38" s="907"/>
      <c r="K38" s="59"/>
    </row>
    <row r="39" spans="1:11" ht="15" x14ac:dyDescent="0.25">
      <c r="A39" s="908" t="s">
        <v>338</v>
      </c>
      <c r="B39" s="908"/>
      <c r="C39" s="908"/>
      <c r="D39" s="908"/>
      <c r="E39" s="908"/>
      <c r="F39" s="908"/>
      <c r="G39" s="908"/>
      <c r="H39" s="908"/>
      <c r="I39" s="908"/>
      <c r="J39" s="908"/>
    </row>
    <row r="67" spans="2:2" ht="5.25" customHeight="1" x14ac:dyDescent="0.25"/>
    <row r="68" spans="2:2" x14ac:dyDescent="0.25">
      <c r="B68" s="55" t="s">
        <v>435</v>
      </c>
    </row>
  </sheetData>
  <mergeCells count="5">
    <mergeCell ref="D2:G2"/>
    <mergeCell ref="D3:G3"/>
    <mergeCell ref="E5:F5"/>
    <mergeCell ref="A38:J38"/>
    <mergeCell ref="A39:J39"/>
  </mergeCells>
  <hyperlinks>
    <hyperlink ref="J1" location="Contenido!A7" display="Volver al índice"/>
  </hyperlinks>
  <pageMargins left="0.39370078740157483" right="0.39370078740157483" top="0.39370078740157483" bottom="0.39370078740157483" header="0" footer="0.19685039370078741"/>
  <pageSetup scale="72"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J49"/>
  <sheetViews>
    <sheetView showGridLines="0" view="pageBreakPreview" zoomScaleNormal="100" zoomScaleSheetLayoutView="100" workbookViewId="0">
      <selection activeCell="E20" sqref="E20"/>
    </sheetView>
  </sheetViews>
  <sheetFormatPr baseColWidth="10" defaultRowHeight="13.2" x14ac:dyDescent="0.25"/>
  <cols>
    <col min="1" max="1" width="3.33203125" style="7" customWidth="1"/>
    <col min="2" max="2" width="20" style="7" customWidth="1"/>
    <col min="3" max="8" width="14.33203125" style="7" customWidth="1"/>
    <col min="9" max="9" width="3.33203125" style="7" customWidth="1"/>
    <col min="10" max="257" width="11.44140625" style="7"/>
    <col min="258" max="258" width="17.6640625" style="7" customWidth="1"/>
    <col min="259" max="513" width="11.44140625" style="7"/>
    <col min="514" max="514" width="17.6640625" style="7" customWidth="1"/>
    <col min="515" max="769" width="11.44140625" style="7"/>
    <col min="770" max="770" width="17.6640625" style="7" customWidth="1"/>
    <col min="771" max="1025" width="11.44140625" style="7"/>
    <col min="1026" max="1026" width="17.6640625" style="7" customWidth="1"/>
    <col min="1027" max="1281" width="11.44140625" style="7"/>
    <col min="1282" max="1282" width="17.6640625" style="7" customWidth="1"/>
    <col min="1283" max="1537" width="11.44140625" style="7"/>
    <col min="1538" max="1538" width="17.6640625" style="7" customWidth="1"/>
    <col min="1539" max="1793" width="11.44140625" style="7"/>
    <col min="1794" max="1794" width="17.6640625" style="7" customWidth="1"/>
    <col min="1795" max="2049" width="11.44140625" style="7"/>
    <col min="2050" max="2050" width="17.6640625" style="7" customWidth="1"/>
    <col min="2051" max="2305" width="11.44140625" style="7"/>
    <col min="2306" max="2306" width="17.6640625" style="7" customWidth="1"/>
    <col min="2307" max="2561" width="11.44140625" style="7"/>
    <col min="2562" max="2562" width="17.6640625" style="7" customWidth="1"/>
    <col min="2563" max="2817" width="11.44140625" style="7"/>
    <col min="2818" max="2818" width="17.6640625" style="7" customWidth="1"/>
    <col min="2819" max="3073" width="11.44140625" style="7"/>
    <col min="3074" max="3074" width="17.6640625" style="7" customWidth="1"/>
    <col min="3075" max="3329" width="11.44140625" style="7"/>
    <col min="3330" max="3330" width="17.6640625" style="7" customWidth="1"/>
    <col min="3331" max="3585" width="11.44140625" style="7"/>
    <col min="3586" max="3586" width="17.6640625" style="7" customWidth="1"/>
    <col min="3587" max="3841" width="11.44140625" style="7"/>
    <col min="3842" max="3842" width="17.6640625" style="7" customWidth="1"/>
    <col min="3843" max="4097" width="11.44140625" style="7"/>
    <col min="4098" max="4098" width="17.6640625" style="7" customWidth="1"/>
    <col min="4099" max="4353" width="11.44140625" style="7"/>
    <col min="4354" max="4354" width="17.6640625" style="7" customWidth="1"/>
    <col min="4355" max="4609" width="11.44140625" style="7"/>
    <col min="4610" max="4610" width="17.6640625" style="7" customWidth="1"/>
    <col min="4611" max="4865" width="11.44140625" style="7"/>
    <col min="4866" max="4866" width="17.6640625" style="7" customWidth="1"/>
    <col min="4867" max="5121" width="11.44140625" style="7"/>
    <col min="5122" max="5122" width="17.6640625" style="7" customWidth="1"/>
    <col min="5123" max="5377" width="11.44140625" style="7"/>
    <col min="5378" max="5378" width="17.6640625" style="7" customWidth="1"/>
    <col min="5379" max="5633" width="11.44140625" style="7"/>
    <col min="5634" max="5634" width="17.6640625" style="7" customWidth="1"/>
    <col min="5635" max="5889" width="11.44140625" style="7"/>
    <col min="5890" max="5890" width="17.6640625" style="7" customWidth="1"/>
    <col min="5891" max="6145" width="11.44140625" style="7"/>
    <col min="6146" max="6146" width="17.6640625" style="7" customWidth="1"/>
    <col min="6147" max="6401" width="11.44140625" style="7"/>
    <col min="6402" max="6402" width="17.6640625" style="7" customWidth="1"/>
    <col min="6403" max="6657" width="11.44140625" style="7"/>
    <col min="6658" max="6658" width="17.6640625" style="7" customWidth="1"/>
    <col min="6659" max="6913" width="11.44140625" style="7"/>
    <col min="6914" max="6914" width="17.6640625" style="7" customWidth="1"/>
    <col min="6915" max="7169" width="11.44140625" style="7"/>
    <col min="7170" max="7170" width="17.6640625" style="7" customWidth="1"/>
    <col min="7171" max="7425" width="11.44140625" style="7"/>
    <col min="7426" max="7426" width="17.6640625" style="7" customWidth="1"/>
    <col min="7427" max="7681" width="11.44140625" style="7"/>
    <col min="7682" max="7682" width="17.6640625" style="7" customWidth="1"/>
    <col min="7683" max="7937" width="11.44140625" style="7"/>
    <col min="7938" max="7938" width="17.6640625" style="7" customWidth="1"/>
    <col min="7939" max="8193" width="11.44140625" style="7"/>
    <col min="8194" max="8194" width="17.6640625" style="7" customWidth="1"/>
    <col min="8195" max="8449" width="11.44140625" style="7"/>
    <col min="8450" max="8450" width="17.6640625" style="7" customWidth="1"/>
    <col min="8451" max="8705" width="11.44140625" style="7"/>
    <col min="8706" max="8706" width="17.6640625" style="7" customWidth="1"/>
    <col min="8707" max="8961" width="11.44140625" style="7"/>
    <col min="8962" max="8962" width="17.6640625" style="7" customWidth="1"/>
    <col min="8963" max="9217" width="11.44140625" style="7"/>
    <col min="9218" max="9218" width="17.6640625" style="7" customWidth="1"/>
    <col min="9219" max="9473" width="11.44140625" style="7"/>
    <col min="9474" max="9474" width="17.6640625" style="7" customWidth="1"/>
    <col min="9475" max="9729" width="11.44140625" style="7"/>
    <col min="9730" max="9730" width="17.6640625" style="7" customWidth="1"/>
    <col min="9731" max="9985" width="11.44140625" style="7"/>
    <col min="9986" max="9986" width="17.6640625" style="7" customWidth="1"/>
    <col min="9987" max="10241" width="11.44140625" style="7"/>
    <col min="10242" max="10242" width="17.6640625" style="7" customWidth="1"/>
    <col min="10243" max="10497" width="11.44140625" style="7"/>
    <col min="10498" max="10498" width="17.6640625" style="7" customWidth="1"/>
    <col min="10499" max="10753" width="11.44140625" style="7"/>
    <col min="10754" max="10754" width="17.6640625" style="7" customWidth="1"/>
    <col min="10755" max="11009" width="11.44140625" style="7"/>
    <col min="11010" max="11010" width="17.6640625" style="7" customWidth="1"/>
    <col min="11011" max="11265" width="11.44140625" style="7"/>
    <col min="11266" max="11266" width="17.6640625" style="7" customWidth="1"/>
    <col min="11267" max="11521" width="11.44140625" style="7"/>
    <col min="11522" max="11522" width="17.6640625" style="7" customWidth="1"/>
    <col min="11523" max="11777" width="11.44140625" style="7"/>
    <col min="11778" max="11778" width="17.6640625" style="7" customWidth="1"/>
    <col min="11779" max="12033" width="11.44140625" style="7"/>
    <col min="12034" max="12034" width="17.6640625" style="7" customWidth="1"/>
    <col min="12035" max="12289" width="11.44140625" style="7"/>
    <col min="12290" max="12290" width="17.6640625" style="7" customWidth="1"/>
    <col min="12291" max="12545" width="11.44140625" style="7"/>
    <col min="12546" max="12546" width="17.6640625" style="7" customWidth="1"/>
    <col min="12547" max="12801" width="11.44140625" style="7"/>
    <col min="12802" max="12802" width="17.6640625" style="7" customWidth="1"/>
    <col min="12803" max="13057" width="11.44140625" style="7"/>
    <col min="13058" max="13058" width="17.6640625" style="7" customWidth="1"/>
    <col min="13059" max="13313" width="11.44140625" style="7"/>
    <col min="13314" max="13314" width="17.6640625" style="7" customWidth="1"/>
    <col min="13315" max="13569" width="11.44140625" style="7"/>
    <col min="13570" max="13570" width="17.6640625" style="7" customWidth="1"/>
    <col min="13571" max="13825" width="11.44140625" style="7"/>
    <col min="13826" max="13826" width="17.6640625" style="7" customWidth="1"/>
    <col min="13827" max="14081" width="11.44140625" style="7"/>
    <col min="14082" max="14082" width="17.6640625" style="7" customWidth="1"/>
    <col min="14083" max="14337" width="11.44140625" style="7"/>
    <col min="14338" max="14338" width="17.6640625" style="7" customWidth="1"/>
    <col min="14339" max="14593" width="11.44140625" style="7"/>
    <col min="14594" max="14594" width="17.6640625" style="7" customWidth="1"/>
    <col min="14595" max="14849" width="11.44140625" style="7"/>
    <col min="14850" max="14850" width="17.6640625" style="7" customWidth="1"/>
    <col min="14851" max="15105" width="11.44140625" style="7"/>
    <col min="15106" max="15106" width="17.6640625" style="7" customWidth="1"/>
    <col min="15107" max="15361" width="11.44140625" style="7"/>
    <col min="15362" max="15362" width="17.6640625" style="7" customWidth="1"/>
    <col min="15363" max="15617" width="11.44140625" style="7"/>
    <col min="15618" max="15618" width="17.6640625" style="7" customWidth="1"/>
    <col min="15619" max="15873" width="11.44140625" style="7"/>
    <col min="15874" max="15874" width="17.6640625" style="7" customWidth="1"/>
    <col min="15875" max="16129" width="11.44140625" style="7"/>
    <col min="16130" max="16130" width="17.6640625" style="7" customWidth="1"/>
    <col min="16131" max="16384" width="11.44140625" style="7"/>
  </cols>
  <sheetData>
    <row r="2" spans="2:10" ht="15.6" x14ac:dyDescent="0.3">
      <c r="B2" s="77" t="s">
        <v>135</v>
      </c>
      <c r="J2" s="57" t="s">
        <v>191</v>
      </c>
    </row>
    <row r="3" spans="2:10" ht="15" x14ac:dyDescent="0.25">
      <c r="B3" s="445" t="s">
        <v>275</v>
      </c>
      <c r="D3" s="651"/>
      <c r="E3" s="651"/>
      <c r="F3" s="651"/>
      <c r="G3" s="651"/>
      <c r="H3" s="651"/>
    </row>
    <row r="4" spans="2:10" ht="8.1" customHeight="1" x14ac:dyDescent="0.25"/>
    <row r="5" spans="2:10" s="20" customFormat="1" ht="24.9" customHeight="1" x14ac:dyDescent="0.25">
      <c r="B5" s="437" t="s">
        <v>136</v>
      </c>
      <c r="C5" s="457">
        <v>2010</v>
      </c>
      <c r="D5" s="457">
        <v>2011</v>
      </c>
      <c r="E5" s="457">
        <v>2012</v>
      </c>
      <c r="F5" s="457">
        <v>2013</v>
      </c>
      <c r="G5" s="457" t="s">
        <v>437</v>
      </c>
      <c r="H5" s="457" t="s">
        <v>436</v>
      </c>
    </row>
    <row r="6" spans="2:10" s="20" customFormat="1" ht="24.9" customHeight="1" x14ac:dyDescent="0.25">
      <c r="B6" s="447" t="s">
        <v>53</v>
      </c>
      <c r="C6" s="458">
        <v>439536</v>
      </c>
      <c r="D6" s="458">
        <v>451528</v>
      </c>
      <c r="E6" s="458">
        <v>462087</v>
      </c>
      <c r="F6" s="458">
        <v>465594</v>
      </c>
      <c r="G6" s="458">
        <v>481193</v>
      </c>
      <c r="H6" s="458">
        <f>H12+H17+H19+H24+H30+H35</f>
        <v>490363</v>
      </c>
    </row>
    <row r="7" spans="2:10" s="20" customFormat="1" ht="9.9" customHeight="1" thickBot="1" x14ac:dyDescent="0.3">
      <c r="B7" s="213"/>
      <c r="C7" s="456"/>
      <c r="D7" s="456"/>
      <c r="E7" s="456"/>
      <c r="F7" s="456"/>
      <c r="G7" s="456"/>
      <c r="H7" s="557"/>
    </row>
    <row r="8" spans="2:10" s="20" customFormat="1" ht="24.9" customHeight="1" x14ac:dyDescent="0.25">
      <c r="B8" s="188" t="s">
        <v>66</v>
      </c>
      <c r="C8" s="199"/>
      <c r="D8" s="199"/>
      <c r="E8" s="199"/>
      <c r="F8" s="199"/>
      <c r="G8" s="199"/>
      <c r="H8" s="582"/>
      <c r="I8" s="39"/>
    </row>
    <row r="9" spans="2:10" s="20" customFormat="1" ht="24.9" customHeight="1" x14ac:dyDescent="0.25">
      <c r="B9" s="86" t="s">
        <v>67</v>
      </c>
      <c r="C9" s="163">
        <v>8350</v>
      </c>
      <c r="D9" s="163">
        <v>8400</v>
      </c>
      <c r="E9" s="163">
        <v>8614</v>
      </c>
      <c r="F9" s="163">
        <v>8443</v>
      </c>
      <c r="G9" s="163">
        <v>8409</v>
      </c>
      <c r="H9" s="163">
        <v>8535</v>
      </c>
      <c r="I9" s="39"/>
    </row>
    <row r="10" spans="2:10" s="20" customFormat="1" ht="24.9" customHeight="1" x14ac:dyDescent="0.25">
      <c r="B10" s="86" t="s">
        <v>68</v>
      </c>
      <c r="C10" s="163">
        <v>87488</v>
      </c>
      <c r="D10" s="163">
        <v>89020</v>
      </c>
      <c r="E10" s="163">
        <v>91010</v>
      </c>
      <c r="F10" s="163">
        <v>91271</v>
      </c>
      <c r="G10" s="163">
        <v>93531</v>
      </c>
      <c r="H10" s="163">
        <v>96252</v>
      </c>
      <c r="I10" s="39"/>
    </row>
    <row r="11" spans="2:10" s="20" customFormat="1" ht="24.9" customHeight="1" x14ac:dyDescent="0.25">
      <c r="B11" s="86" t="s">
        <v>32</v>
      </c>
      <c r="C11" s="163">
        <v>11033</v>
      </c>
      <c r="D11" s="163">
        <v>11046</v>
      </c>
      <c r="E11" s="163">
        <v>11274</v>
      </c>
      <c r="F11" s="163">
        <v>11255</v>
      </c>
      <c r="G11" s="163">
        <v>11442</v>
      </c>
      <c r="H11" s="163">
        <v>11600</v>
      </c>
      <c r="I11" s="39"/>
    </row>
    <row r="12" spans="2:10" s="20" customFormat="1" ht="24.9" customHeight="1" x14ac:dyDescent="0.25">
      <c r="B12" s="87" t="s">
        <v>212</v>
      </c>
      <c r="C12" s="164">
        <v>106871</v>
      </c>
      <c r="D12" s="164">
        <v>108466</v>
      </c>
      <c r="E12" s="164">
        <v>110898</v>
      </c>
      <c r="F12" s="164">
        <v>110969</v>
      </c>
      <c r="G12" s="164">
        <v>113382</v>
      </c>
      <c r="H12" s="164">
        <v>116387</v>
      </c>
      <c r="I12" s="39"/>
    </row>
    <row r="13" spans="2:10" s="20" customFormat="1" ht="24.9" customHeight="1" x14ac:dyDescent="0.25">
      <c r="B13" s="88"/>
      <c r="C13" s="163"/>
      <c r="D13" s="163"/>
      <c r="E13" s="163"/>
      <c r="F13" s="163"/>
      <c r="G13" s="163"/>
      <c r="H13" s="163"/>
      <c r="I13" s="39"/>
    </row>
    <row r="14" spans="2:10" s="20" customFormat="1" ht="24.9" customHeight="1" x14ac:dyDescent="0.25">
      <c r="B14" s="188" t="s">
        <v>69</v>
      </c>
      <c r="C14" s="199"/>
      <c r="D14" s="199"/>
      <c r="E14" s="199"/>
      <c r="F14" s="199"/>
      <c r="G14" s="199"/>
      <c r="H14" s="199"/>
      <c r="I14" s="39"/>
    </row>
    <row r="15" spans="2:10" s="20" customFormat="1" ht="24.9" customHeight="1" x14ac:dyDescent="0.25">
      <c r="B15" s="86" t="s">
        <v>70</v>
      </c>
      <c r="C15" s="163">
        <v>10600</v>
      </c>
      <c r="D15" s="163">
        <v>11470</v>
      </c>
      <c r="E15" s="163">
        <v>11679</v>
      </c>
      <c r="F15" s="163">
        <v>11519</v>
      </c>
      <c r="G15" s="163">
        <v>11404</v>
      </c>
      <c r="H15" s="163">
        <v>11746</v>
      </c>
      <c r="J15" s="39"/>
    </row>
    <row r="16" spans="2:10" s="20" customFormat="1" ht="24.9" customHeight="1" x14ac:dyDescent="0.25">
      <c r="B16" s="86" t="s">
        <v>71</v>
      </c>
      <c r="C16" s="163">
        <v>29948</v>
      </c>
      <c r="D16" s="163">
        <v>30715</v>
      </c>
      <c r="E16" s="163">
        <v>31490</v>
      </c>
      <c r="F16" s="163">
        <v>32380</v>
      </c>
      <c r="G16" s="163">
        <v>33350</v>
      </c>
      <c r="H16" s="163">
        <v>34500</v>
      </c>
    </row>
    <row r="17" spans="2:8" s="20" customFormat="1" ht="24.9" customHeight="1" x14ac:dyDescent="0.25">
      <c r="B17" s="87" t="s">
        <v>212</v>
      </c>
      <c r="C17" s="164">
        <v>40548</v>
      </c>
      <c r="D17" s="164">
        <v>42185</v>
      </c>
      <c r="E17" s="164">
        <v>43169</v>
      </c>
      <c r="F17" s="164">
        <v>43899</v>
      </c>
      <c r="G17" s="164">
        <v>44754</v>
      </c>
      <c r="H17" s="164">
        <v>46246</v>
      </c>
    </row>
    <row r="18" spans="2:8" s="20" customFormat="1" ht="24.9" customHeight="1" x14ac:dyDescent="0.25">
      <c r="B18" s="88"/>
      <c r="C18" s="163"/>
      <c r="D18" s="163"/>
      <c r="E18" s="163"/>
      <c r="F18" s="163"/>
      <c r="G18" s="163"/>
      <c r="H18" s="163"/>
    </row>
    <row r="19" spans="2:8" s="20" customFormat="1" ht="24.9" customHeight="1" x14ac:dyDescent="0.25">
      <c r="B19" s="188" t="s">
        <v>274</v>
      </c>
      <c r="C19" s="200">
        <v>135472</v>
      </c>
      <c r="D19" s="200">
        <v>138220</v>
      </c>
      <c r="E19" s="200">
        <v>139000</v>
      </c>
      <c r="F19" s="200">
        <v>140100</v>
      </c>
      <c r="G19" s="200">
        <v>146700</v>
      </c>
      <c r="H19" s="200">
        <v>147000</v>
      </c>
    </row>
    <row r="20" spans="2:8" s="20" customFormat="1" ht="24.9" customHeight="1" x14ac:dyDescent="0.25">
      <c r="B20" s="89"/>
      <c r="C20" s="159"/>
      <c r="D20" s="159"/>
      <c r="E20" s="159"/>
      <c r="F20" s="159"/>
      <c r="G20" s="159"/>
      <c r="H20" s="159"/>
    </row>
    <row r="21" spans="2:8" s="20" customFormat="1" ht="24.9" customHeight="1" x14ac:dyDescent="0.25">
      <c r="B21" s="188" t="s">
        <v>72</v>
      </c>
      <c r="C21" s="199"/>
      <c r="D21" s="199"/>
      <c r="E21" s="199"/>
      <c r="F21" s="199"/>
      <c r="G21" s="199"/>
      <c r="H21" s="199"/>
    </row>
    <row r="22" spans="2:8" s="20" customFormat="1" ht="24.9" customHeight="1" x14ac:dyDescent="0.25">
      <c r="B22" s="86" t="s">
        <v>73</v>
      </c>
      <c r="C22" s="163">
        <v>31847</v>
      </c>
      <c r="D22" s="163">
        <v>31646</v>
      </c>
      <c r="E22" s="163">
        <v>31831</v>
      </c>
      <c r="F22" s="163">
        <v>30529</v>
      </c>
      <c r="G22" s="163">
        <v>29900</v>
      </c>
      <c r="H22" s="163">
        <v>29300</v>
      </c>
    </row>
    <row r="23" spans="2:8" s="20" customFormat="1" ht="24.9" customHeight="1" x14ac:dyDescent="0.25">
      <c r="B23" s="86" t="s">
        <v>74</v>
      </c>
      <c r="C23" s="163">
        <v>10977</v>
      </c>
      <c r="D23" s="163">
        <v>10804</v>
      </c>
      <c r="E23" s="163">
        <v>11080</v>
      </c>
      <c r="F23" s="163">
        <v>11189</v>
      </c>
      <c r="G23" s="163">
        <v>11200</v>
      </c>
      <c r="H23" s="163">
        <v>11160</v>
      </c>
    </row>
    <row r="24" spans="2:8" s="20" customFormat="1" ht="24.9" customHeight="1" x14ac:dyDescent="0.25">
      <c r="B24" s="87" t="s">
        <v>212</v>
      </c>
      <c r="C24" s="164">
        <v>42824</v>
      </c>
      <c r="D24" s="164">
        <v>42450</v>
      </c>
      <c r="E24" s="164">
        <v>42911</v>
      </c>
      <c r="F24" s="164">
        <v>41718</v>
      </c>
      <c r="G24" s="164">
        <v>41100</v>
      </c>
      <c r="H24" s="164">
        <v>40460</v>
      </c>
    </row>
    <row r="25" spans="2:8" s="20" customFormat="1" ht="24.9" customHeight="1" x14ac:dyDescent="0.25">
      <c r="B25" s="88"/>
      <c r="C25" s="163"/>
      <c r="D25" s="163"/>
      <c r="E25" s="163"/>
      <c r="F25" s="163"/>
      <c r="G25" s="163"/>
      <c r="H25" s="163"/>
    </row>
    <row r="26" spans="2:8" s="20" customFormat="1" ht="24.9" customHeight="1" x14ac:dyDescent="0.25">
      <c r="B26" s="188" t="s">
        <v>75</v>
      </c>
      <c r="C26" s="199"/>
      <c r="D26" s="199"/>
      <c r="E26" s="199"/>
      <c r="F26" s="199"/>
      <c r="G26" s="199"/>
      <c r="H26" s="199"/>
    </row>
    <row r="27" spans="2:8" s="20" customFormat="1" ht="24.9" customHeight="1" x14ac:dyDescent="0.25">
      <c r="B27" s="86" t="s">
        <v>76</v>
      </c>
      <c r="C27" s="163">
        <v>29300</v>
      </c>
      <c r="D27" s="163">
        <v>30700</v>
      </c>
      <c r="E27" s="163">
        <v>32600</v>
      </c>
      <c r="F27" s="163">
        <v>34300</v>
      </c>
      <c r="G27" s="163">
        <v>36000</v>
      </c>
      <c r="H27" s="163">
        <v>37500</v>
      </c>
    </row>
    <row r="28" spans="2:8" s="20" customFormat="1" ht="24.9" customHeight="1" x14ac:dyDescent="0.25">
      <c r="B28" s="86" t="s">
        <v>77</v>
      </c>
      <c r="C28" s="163">
        <v>50300</v>
      </c>
      <c r="D28" s="163">
        <v>53500</v>
      </c>
      <c r="E28" s="163">
        <v>55500</v>
      </c>
      <c r="F28" s="163">
        <v>57500</v>
      </c>
      <c r="G28" s="163">
        <v>60500</v>
      </c>
      <c r="H28" s="163">
        <v>63500</v>
      </c>
    </row>
    <row r="29" spans="2:8" s="20" customFormat="1" ht="24.9" customHeight="1" x14ac:dyDescent="0.25">
      <c r="B29" s="86" t="s">
        <v>78</v>
      </c>
      <c r="C29" s="163">
        <v>7721</v>
      </c>
      <c r="D29" s="163">
        <v>7474</v>
      </c>
      <c r="E29" s="163">
        <v>7631</v>
      </c>
      <c r="F29" s="163">
        <v>7508</v>
      </c>
      <c r="G29" s="163">
        <v>7315</v>
      </c>
      <c r="H29" s="163">
        <v>7350</v>
      </c>
    </row>
    <row r="30" spans="2:8" s="20" customFormat="1" ht="24.9" customHeight="1" x14ac:dyDescent="0.25">
      <c r="B30" s="87" t="s">
        <v>212</v>
      </c>
      <c r="C30" s="164">
        <v>87321</v>
      </c>
      <c r="D30" s="164">
        <v>91674</v>
      </c>
      <c r="E30" s="164">
        <v>95731</v>
      </c>
      <c r="F30" s="164">
        <v>99308</v>
      </c>
      <c r="G30" s="164">
        <v>103815</v>
      </c>
      <c r="H30" s="164">
        <v>108350</v>
      </c>
    </row>
    <row r="31" spans="2:8" s="20" customFormat="1" ht="24.9" customHeight="1" x14ac:dyDescent="0.25">
      <c r="B31" s="88"/>
      <c r="C31" s="163"/>
      <c r="D31" s="163"/>
      <c r="E31" s="163"/>
      <c r="F31" s="163"/>
      <c r="G31" s="163"/>
      <c r="H31" s="163"/>
    </row>
    <row r="32" spans="2:8" s="20" customFormat="1" ht="24.9" customHeight="1" x14ac:dyDescent="0.25">
      <c r="B32" s="189" t="s">
        <v>79</v>
      </c>
      <c r="C32" s="185"/>
      <c r="D32" s="185"/>
      <c r="E32" s="185"/>
      <c r="F32" s="185"/>
      <c r="G32" s="185"/>
      <c r="H32" s="185"/>
    </row>
    <row r="33" spans="2:8" s="20" customFormat="1" ht="24.9" customHeight="1" x14ac:dyDescent="0.25">
      <c r="B33" s="86" t="s">
        <v>80</v>
      </c>
      <c r="C33" s="163">
        <v>9327</v>
      </c>
      <c r="D33" s="163">
        <v>9568</v>
      </c>
      <c r="E33" s="163">
        <v>9811</v>
      </c>
      <c r="F33" s="163">
        <v>9400</v>
      </c>
      <c r="G33" s="163">
        <v>9700</v>
      </c>
      <c r="H33" s="163">
        <v>9800</v>
      </c>
    </row>
    <row r="34" spans="2:8" s="20" customFormat="1" ht="24.9" customHeight="1" x14ac:dyDescent="0.25">
      <c r="B34" s="86" t="s">
        <v>591</v>
      </c>
      <c r="C34" s="163">
        <v>17173</v>
      </c>
      <c r="D34" s="163">
        <v>18965</v>
      </c>
      <c r="E34" s="163">
        <v>20567</v>
      </c>
      <c r="F34" s="163">
        <v>20200</v>
      </c>
      <c r="G34" s="163">
        <v>21742</v>
      </c>
      <c r="H34" s="163">
        <v>22120</v>
      </c>
    </row>
    <row r="35" spans="2:8" s="20" customFormat="1" ht="24.9" customHeight="1" x14ac:dyDescent="0.25">
      <c r="B35" s="87" t="s">
        <v>212</v>
      </c>
      <c r="C35" s="164">
        <v>26500</v>
      </c>
      <c r="D35" s="164">
        <v>28533</v>
      </c>
      <c r="E35" s="164">
        <v>30378</v>
      </c>
      <c r="F35" s="164">
        <v>29600</v>
      </c>
      <c r="G35" s="164">
        <v>31442</v>
      </c>
      <c r="H35" s="164">
        <v>31920</v>
      </c>
    </row>
    <row r="36" spans="2:8" s="20" customFormat="1" ht="5.25" customHeight="1" thickBot="1" x14ac:dyDescent="0.3">
      <c r="B36" s="284"/>
      <c r="C36" s="285"/>
      <c r="D36" s="285"/>
      <c r="E36" s="285"/>
      <c r="F36" s="285"/>
      <c r="G36" s="285"/>
      <c r="H36" s="558"/>
    </row>
    <row r="37" spans="2:8" s="20" customFormat="1" ht="3" customHeight="1" x14ac:dyDescent="0.25">
      <c r="B37" s="90"/>
      <c r="C37" s="91"/>
      <c r="D37" s="91"/>
      <c r="E37" s="91"/>
      <c r="F37" s="91"/>
      <c r="G37" s="91"/>
      <c r="H37" s="566"/>
    </row>
    <row r="38" spans="2:8" s="20" customFormat="1" ht="35.25" customHeight="1" x14ac:dyDescent="0.25">
      <c r="B38" s="993" t="s">
        <v>452</v>
      </c>
      <c r="C38" s="993"/>
      <c r="D38" s="993"/>
      <c r="E38" s="993"/>
      <c r="F38" s="993"/>
      <c r="G38" s="993"/>
      <c r="H38" s="553"/>
    </row>
    <row r="39" spans="2:8" ht="14.1" customHeight="1" x14ac:dyDescent="0.25">
      <c r="B39" s="85" t="s">
        <v>386</v>
      </c>
      <c r="C39" s="163"/>
      <c r="D39" s="163"/>
      <c r="E39" s="163"/>
      <c r="F39" s="163"/>
      <c r="G39" s="163"/>
      <c r="H39" s="163"/>
    </row>
    <row r="40" spans="2:8" ht="14.1" customHeight="1" x14ac:dyDescent="0.25">
      <c r="B40" s="85" t="s">
        <v>384</v>
      </c>
    </row>
    <row r="41" spans="2:8" ht="14.1" customHeight="1" x14ac:dyDescent="0.25">
      <c r="B41" s="85" t="s">
        <v>422</v>
      </c>
    </row>
    <row r="42" spans="2:8" ht="14.1" customHeight="1" x14ac:dyDescent="0.25">
      <c r="B42" s="14" t="s">
        <v>359</v>
      </c>
    </row>
    <row r="45" spans="2:8" ht="10.5" customHeight="1" x14ac:dyDescent="0.25"/>
    <row r="46" spans="2:8" ht="10.5" customHeight="1" x14ac:dyDescent="0.25"/>
    <row r="47" spans="2:8" ht="10.5" customHeight="1" x14ac:dyDescent="0.25"/>
    <row r="48" spans="2:8"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J42"/>
  <sheetViews>
    <sheetView showGridLines="0" view="pageBreakPreview" zoomScale="90" zoomScaleNormal="100" zoomScaleSheetLayoutView="90" workbookViewId="0">
      <selection activeCell="E20" sqref="E20"/>
    </sheetView>
  </sheetViews>
  <sheetFormatPr baseColWidth="10" defaultRowHeight="13.2" x14ac:dyDescent="0.25"/>
  <cols>
    <col min="1" max="1" width="3.33203125" style="7" customWidth="1"/>
    <col min="2" max="2" width="26" style="7" customWidth="1"/>
    <col min="3" max="7" width="15.6640625" style="7" customWidth="1"/>
    <col min="8" max="8" width="15.33203125" style="7" customWidth="1"/>
    <col min="9" max="9" width="3.44140625" style="7" customWidth="1"/>
    <col min="10" max="242" width="11.44140625" style="7"/>
    <col min="243" max="243" width="15.33203125" style="7" customWidth="1"/>
    <col min="244" max="498" width="11.44140625" style="7"/>
    <col min="499" max="499" width="15.33203125" style="7" customWidth="1"/>
    <col min="500" max="754" width="11.44140625" style="7"/>
    <col min="755" max="755" width="15.33203125" style="7" customWidth="1"/>
    <col min="756" max="1010" width="11.44140625" style="7"/>
    <col min="1011" max="1011" width="15.33203125" style="7" customWidth="1"/>
    <col min="1012" max="1266" width="11.44140625" style="7"/>
    <col min="1267" max="1267" width="15.33203125" style="7" customWidth="1"/>
    <col min="1268" max="1522" width="11.44140625" style="7"/>
    <col min="1523" max="1523" width="15.33203125" style="7" customWidth="1"/>
    <col min="1524" max="1778" width="11.44140625" style="7"/>
    <col min="1779" max="1779" width="15.33203125" style="7" customWidth="1"/>
    <col min="1780" max="2034" width="11.44140625" style="7"/>
    <col min="2035" max="2035" width="15.33203125" style="7" customWidth="1"/>
    <col min="2036" max="2290" width="11.44140625" style="7"/>
    <col min="2291" max="2291" width="15.33203125" style="7" customWidth="1"/>
    <col min="2292" max="2546" width="11.44140625" style="7"/>
    <col min="2547" max="2547" width="15.33203125" style="7" customWidth="1"/>
    <col min="2548" max="2802" width="11.44140625" style="7"/>
    <col min="2803" max="2803" width="15.33203125" style="7" customWidth="1"/>
    <col min="2804" max="3058" width="11.44140625" style="7"/>
    <col min="3059" max="3059" width="15.33203125" style="7" customWidth="1"/>
    <col min="3060" max="3314" width="11.44140625" style="7"/>
    <col min="3315" max="3315" width="15.33203125" style="7" customWidth="1"/>
    <col min="3316" max="3570" width="11.44140625" style="7"/>
    <col min="3571" max="3571" width="15.33203125" style="7" customWidth="1"/>
    <col min="3572" max="3826" width="11.44140625" style="7"/>
    <col min="3827" max="3827" width="15.33203125" style="7" customWidth="1"/>
    <col min="3828" max="4082" width="11.44140625" style="7"/>
    <col min="4083" max="4083" width="15.33203125" style="7" customWidth="1"/>
    <col min="4084" max="4338" width="11.44140625" style="7"/>
    <col min="4339" max="4339" width="15.33203125" style="7" customWidth="1"/>
    <col min="4340" max="4594" width="11.44140625" style="7"/>
    <col min="4595" max="4595" width="15.33203125" style="7" customWidth="1"/>
    <col min="4596" max="4850" width="11.44140625" style="7"/>
    <col min="4851" max="4851" width="15.33203125" style="7" customWidth="1"/>
    <col min="4852" max="5106" width="11.44140625" style="7"/>
    <col min="5107" max="5107" width="15.33203125" style="7" customWidth="1"/>
    <col min="5108" max="5362" width="11.44140625" style="7"/>
    <col min="5363" max="5363" width="15.33203125" style="7" customWidth="1"/>
    <col min="5364" max="5618" width="11.44140625" style="7"/>
    <col min="5619" max="5619" width="15.33203125" style="7" customWidth="1"/>
    <col min="5620" max="5874" width="11.44140625" style="7"/>
    <col min="5875" max="5875" width="15.33203125" style="7" customWidth="1"/>
    <col min="5876" max="6130" width="11.44140625" style="7"/>
    <col min="6131" max="6131" width="15.33203125" style="7" customWidth="1"/>
    <col min="6132" max="6386" width="11.44140625" style="7"/>
    <col min="6387" max="6387" width="15.33203125" style="7" customWidth="1"/>
    <col min="6388" max="6642" width="11.44140625" style="7"/>
    <col min="6643" max="6643" width="15.33203125" style="7" customWidth="1"/>
    <col min="6644" max="6898" width="11.44140625" style="7"/>
    <col min="6899" max="6899" width="15.33203125" style="7" customWidth="1"/>
    <col min="6900" max="7154" width="11.44140625" style="7"/>
    <col min="7155" max="7155" width="15.33203125" style="7" customWidth="1"/>
    <col min="7156" max="7410" width="11.44140625" style="7"/>
    <col min="7411" max="7411" width="15.33203125" style="7" customWidth="1"/>
    <col min="7412" max="7666" width="11.44140625" style="7"/>
    <col min="7667" max="7667" width="15.33203125" style="7" customWidth="1"/>
    <col min="7668" max="7922" width="11.44140625" style="7"/>
    <col min="7923" max="7923" width="15.33203125" style="7" customWidth="1"/>
    <col min="7924" max="8178" width="11.44140625" style="7"/>
    <col min="8179" max="8179" width="15.33203125" style="7" customWidth="1"/>
    <col min="8180" max="8434" width="11.44140625" style="7"/>
    <col min="8435" max="8435" width="15.33203125" style="7" customWidth="1"/>
    <col min="8436" max="8690" width="11.44140625" style="7"/>
    <col min="8691" max="8691" width="15.33203125" style="7" customWidth="1"/>
    <col min="8692" max="8946" width="11.44140625" style="7"/>
    <col min="8947" max="8947" width="15.33203125" style="7" customWidth="1"/>
    <col min="8948" max="9202" width="11.44140625" style="7"/>
    <col min="9203" max="9203" width="15.33203125" style="7" customWidth="1"/>
    <col min="9204" max="9458" width="11.44140625" style="7"/>
    <col min="9459" max="9459" width="15.33203125" style="7" customWidth="1"/>
    <col min="9460" max="9714" width="11.44140625" style="7"/>
    <col min="9715" max="9715" width="15.33203125" style="7" customWidth="1"/>
    <col min="9716" max="9970" width="11.44140625" style="7"/>
    <col min="9971" max="9971" width="15.33203125" style="7" customWidth="1"/>
    <col min="9972" max="10226" width="11.44140625" style="7"/>
    <col min="10227" max="10227" width="15.33203125" style="7" customWidth="1"/>
    <col min="10228" max="10482" width="11.44140625" style="7"/>
    <col min="10483" max="10483" width="15.33203125" style="7" customWidth="1"/>
    <col min="10484" max="10738" width="11.44140625" style="7"/>
    <col min="10739" max="10739" width="15.33203125" style="7" customWidth="1"/>
    <col min="10740" max="10994" width="11.44140625" style="7"/>
    <col min="10995" max="10995" width="15.33203125" style="7" customWidth="1"/>
    <col min="10996" max="11250" width="11.44140625" style="7"/>
    <col min="11251" max="11251" width="15.33203125" style="7" customWidth="1"/>
    <col min="11252" max="11506" width="11.44140625" style="7"/>
    <col min="11507" max="11507" width="15.33203125" style="7" customWidth="1"/>
    <col min="11508" max="11762" width="11.44140625" style="7"/>
    <col min="11763" max="11763" width="15.33203125" style="7" customWidth="1"/>
    <col min="11764" max="12018" width="11.44140625" style="7"/>
    <col min="12019" max="12019" width="15.33203125" style="7" customWidth="1"/>
    <col min="12020" max="12274" width="11.44140625" style="7"/>
    <col min="12275" max="12275" width="15.33203125" style="7" customWidth="1"/>
    <col min="12276" max="12530" width="11.44140625" style="7"/>
    <col min="12531" max="12531" width="15.33203125" style="7" customWidth="1"/>
    <col min="12532" max="12786" width="11.44140625" style="7"/>
    <col min="12787" max="12787" width="15.33203125" style="7" customWidth="1"/>
    <col min="12788" max="13042" width="11.44140625" style="7"/>
    <col min="13043" max="13043" width="15.33203125" style="7" customWidth="1"/>
    <col min="13044" max="13298" width="11.44140625" style="7"/>
    <col min="13299" max="13299" width="15.33203125" style="7" customWidth="1"/>
    <col min="13300" max="13554" width="11.44140625" style="7"/>
    <col min="13555" max="13555" width="15.33203125" style="7" customWidth="1"/>
    <col min="13556" max="13810" width="11.44140625" style="7"/>
    <col min="13811" max="13811" width="15.33203125" style="7" customWidth="1"/>
    <col min="13812" max="14066" width="11.44140625" style="7"/>
    <col min="14067" max="14067" width="15.33203125" style="7" customWidth="1"/>
    <col min="14068" max="14322" width="11.44140625" style="7"/>
    <col min="14323" max="14323" width="15.33203125" style="7" customWidth="1"/>
    <col min="14324" max="14578" width="11.44140625" style="7"/>
    <col min="14579" max="14579" width="15.33203125" style="7" customWidth="1"/>
    <col min="14580" max="14834" width="11.44140625" style="7"/>
    <col min="14835" max="14835" width="15.33203125" style="7" customWidth="1"/>
    <col min="14836" max="15090" width="11.44140625" style="7"/>
    <col min="15091" max="15091" width="15.33203125" style="7" customWidth="1"/>
    <col min="15092" max="15346" width="11.44140625" style="7"/>
    <col min="15347" max="15347" width="15.33203125" style="7" customWidth="1"/>
    <col min="15348" max="15602" width="11.44140625" style="7"/>
    <col min="15603" max="15603" width="15.33203125" style="7" customWidth="1"/>
    <col min="15604" max="15858" width="11.44140625" style="7"/>
    <col min="15859" max="15859" width="15.33203125" style="7" customWidth="1"/>
    <col min="15860" max="16114" width="11.44140625" style="7"/>
    <col min="16115" max="16115" width="15.33203125" style="7" customWidth="1"/>
    <col min="16116" max="16384" width="11.44140625" style="7"/>
  </cols>
  <sheetData>
    <row r="2" spans="2:10" ht="15.6" x14ac:dyDescent="0.3">
      <c r="B2" s="77" t="s">
        <v>409</v>
      </c>
      <c r="J2" s="57" t="s">
        <v>191</v>
      </c>
    </row>
    <row r="3" spans="2:10" ht="15" x14ac:dyDescent="0.25">
      <c r="B3" s="445" t="s">
        <v>275</v>
      </c>
      <c r="C3" s="651"/>
      <c r="D3" s="651"/>
      <c r="E3" s="651"/>
      <c r="F3" s="651"/>
      <c r="G3" s="651"/>
      <c r="H3" s="651"/>
    </row>
    <row r="4" spans="2:10" ht="8.1" customHeight="1" x14ac:dyDescent="0.25"/>
    <row r="5" spans="2:10" s="20" customFormat="1" ht="26.25" customHeight="1" x14ac:dyDescent="0.25">
      <c r="B5" s="437" t="s">
        <v>136</v>
      </c>
      <c r="C5" s="457">
        <v>2010</v>
      </c>
      <c r="D5" s="457">
        <v>2011</v>
      </c>
      <c r="E5" s="457">
        <v>2012</v>
      </c>
      <c r="F5" s="457">
        <v>2013</v>
      </c>
      <c r="G5" s="457" t="s">
        <v>437</v>
      </c>
      <c r="H5" s="457" t="s">
        <v>436</v>
      </c>
    </row>
    <row r="6" spans="2:10" s="20" customFormat="1" ht="26.25" customHeight="1" x14ac:dyDescent="0.25">
      <c r="B6" s="448" t="s">
        <v>53</v>
      </c>
      <c r="C6" s="458">
        <v>169500</v>
      </c>
      <c r="D6" s="458">
        <v>171237</v>
      </c>
      <c r="E6" s="458">
        <v>172292</v>
      </c>
      <c r="F6" s="458">
        <v>174436</v>
      </c>
      <c r="G6" s="458">
        <v>179552</v>
      </c>
      <c r="H6" s="458">
        <f>H12+H17+H19+H24+H30+H35</f>
        <v>183520</v>
      </c>
    </row>
    <row r="7" spans="2:10" s="20" customFormat="1" ht="3" customHeight="1" thickBot="1" x14ac:dyDescent="0.3">
      <c r="B7" s="286"/>
      <c r="C7" s="286"/>
      <c r="D7" s="286"/>
      <c r="E7" s="286"/>
      <c r="F7" s="286"/>
      <c r="G7" s="286"/>
      <c r="H7" s="25"/>
    </row>
    <row r="8" spans="2:10" s="20" customFormat="1" ht="24.9" customHeight="1" x14ac:dyDescent="0.25">
      <c r="B8" s="189" t="s">
        <v>66</v>
      </c>
      <c r="C8" s="190"/>
      <c r="D8" s="190"/>
      <c r="E8" s="190"/>
      <c r="F8" s="190"/>
      <c r="G8" s="190"/>
      <c r="H8" s="567"/>
    </row>
    <row r="9" spans="2:10" s="20" customFormat="1" ht="24.9" customHeight="1" x14ac:dyDescent="0.25">
      <c r="B9" s="92" t="s">
        <v>67</v>
      </c>
      <c r="C9" s="459">
        <v>3184</v>
      </c>
      <c r="D9" s="459">
        <v>3164</v>
      </c>
      <c r="E9" s="459">
        <v>3040</v>
      </c>
      <c r="F9" s="459">
        <v>2982</v>
      </c>
      <c r="G9" s="459">
        <v>2946</v>
      </c>
      <c r="H9" s="459">
        <v>2946</v>
      </c>
    </row>
    <row r="10" spans="2:10" s="20" customFormat="1" ht="24.9" customHeight="1" x14ac:dyDescent="0.25">
      <c r="B10" s="92" t="s">
        <v>68</v>
      </c>
      <c r="C10" s="459">
        <v>28952</v>
      </c>
      <c r="D10" s="459">
        <v>28449</v>
      </c>
      <c r="E10" s="459">
        <v>28353</v>
      </c>
      <c r="F10" s="459">
        <v>28294</v>
      </c>
      <c r="G10" s="459">
        <v>29000</v>
      </c>
      <c r="H10" s="459">
        <v>29798</v>
      </c>
    </row>
    <row r="11" spans="2:10" s="20" customFormat="1" ht="24.9" customHeight="1" x14ac:dyDescent="0.25">
      <c r="B11" s="92" t="s">
        <v>32</v>
      </c>
      <c r="C11" s="459">
        <v>5167</v>
      </c>
      <c r="D11" s="459">
        <v>4100</v>
      </c>
      <c r="E11" s="459">
        <v>4168</v>
      </c>
      <c r="F11" s="459">
        <v>4160</v>
      </c>
      <c r="G11" s="459">
        <v>4180</v>
      </c>
      <c r="H11" s="459">
        <v>4185</v>
      </c>
    </row>
    <row r="12" spans="2:10" s="20" customFormat="1" ht="24.9" customHeight="1" x14ac:dyDescent="0.25">
      <c r="B12" s="87" t="s">
        <v>212</v>
      </c>
      <c r="C12" s="460">
        <v>37303</v>
      </c>
      <c r="D12" s="460">
        <v>35713</v>
      </c>
      <c r="E12" s="460">
        <v>35561</v>
      </c>
      <c r="F12" s="460">
        <v>35436</v>
      </c>
      <c r="G12" s="460">
        <v>36126</v>
      </c>
      <c r="H12" s="460">
        <v>36929</v>
      </c>
    </row>
    <row r="13" spans="2:10" s="20" customFormat="1" ht="24.9" customHeight="1" x14ac:dyDescent="0.25">
      <c r="B13" s="92"/>
      <c r="C13" s="459"/>
      <c r="D13" s="459"/>
      <c r="E13" s="459"/>
      <c r="F13" s="459"/>
      <c r="G13" s="459"/>
      <c r="H13" s="459"/>
    </row>
    <row r="14" spans="2:10" s="20" customFormat="1" ht="24.9" customHeight="1" x14ac:dyDescent="0.25">
      <c r="B14" s="189" t="s">
        <v>69</v>
      </c>
      <c r="C14" s="185"/>
      <c r="D14" s="185"/>
      <c r="E14" s="185"/>
      <c r="F14" s="185"/>
      <c r="G14" s="185"/>
      <c r="H14" s="185"/>
      <c r="I14" s="39"/>
    </row>
    <row r="15" spans="2:10" s="20" customFormat="1" ht="24.9" customHeight="1" x14ac:dyDescent="0.25">
      <c r="B15" s="92" t="s">
        <v>70</v>
      </c>
      <c r="C15" s="459">
        <v>2130</v>
      </c>
      <c r="D15" s="459">
        <v>2093</v>
      </c>
      <c r="E15" s="459">
        <v>2133</v>
      </c>
      <c r="F15" s="459">
        <v>2065</v>
      </c>
      <c r="G15" s="459">
        <v>2045</v>
      </c>
      <c r="H15" s="459">
        <v>2107</v>
      </c>
    </row>
    <row r="16" spans="2:10" s="20" customFormat="1" ht="24.9" customHeight="1" x14ac:dyDescent="0.25">
      <c r="B16" s="92" t="s">
        <v>71</v>
      </c>
      <c r="C16" s="459">
        <v>11278</v>
      </c>
      <c r="D16" s="459">
        <v>11429</v>
      </c>
      <c r="E16" s="459">
        <v>11712</v>
      </c>
      <c r="F16" s="459">
        <v>12000</v>
      </c>
      <c r="G16" s="459">
        <v>12390</v>
      </c>
      <c r="H16" s="459">
        <v>12858</v>
      </c>
    </row>
    <row r="17" spans="2:9" s="20" customFormat="1" ht="24.9" customHeight="1" x14ac:dyDescent="0.25">
      <c r="B17" s="87" t="s">
        <v>212</v>
      </c>
      <c r="C17" s="460">
        <v>13408</v>
      </c>
      <c r="D17" s="460">
        <v>13522</v>
      </c>
      <c r="E17" s="460">
        <v>13845</v>
      </c>
      <c r="F17" s="460">
        <v>14065</v>
      </c>
      <c r="G17" s="460">
        <v>14435</v>
      </c>
      <c r="H17" s="460">
        <v>14965</v>
      </c>
    </row>
    <row r="18" spans="2:9" s="20" customFormat="1" ht="24.9" customHeight="1" x14ac:dyDescent="0.25">
      <c r="B18" s="94"/>
      <c r="C18" s="459"/>
      <c r="D18" s="459"/>
      <c r="E18" s="459"/>
      <c r="F18" s="459"/>
      <c r="G18" s="459"/>
      <c r="H18" s="459"/>
    </row>
    <row r="19" spans="2:9" s="20" customFormat="1" ht="24.9" customHeight="1" x14ac:dyDescent="0.25">
      <c r="B19" s="189" t="s">
        <v>274</v>
      </c>
      <c r="C19" s="186">
        <v>33738</v>
      </c>
      <c r="D19" s="186">
        <v>33870</v>
      </c>
      <c r="E19" s="186">
        <v>33800</v>
      </c>
      <c r="F19" s="186">
        <v>33800</v>
      </c>
      <c r="G19" s="186">
        <v>34466</v>
      </c>
      <c r="H19" s="186">
        <v>33900</v>
      </c>
    </row>
    <row r="20" spans="2:9" s="28" customFormat="1" ht="24.9" customHeight="1" x14ac:dyDescent="0.25">
      <c r="B20" s="95"/>
      <c r="C20" s="163"/>
      <c r="D20" s="163"/>
      <c r="E20" s="163"/>
      <c r="F20" s="163"/>
      <c r="G20" s="163"/>
      <c r="H20" s="163"/>
    </row>
    <row r="21" spans="2:9" s="20" customFormat="1" ht="24.9" customHeight="1" x14ac:dyDescent="0.25">
      <c r="B21" s="189" t="s">
        <v>72</v>
      </c>
      <c r="C21" s="186"/>
      <c r="D21" s="186"/>
      <c r="E21" s="186"/>
      <c r="F21" s="186"/>
      <c r="G21" s="186"/>
      <c r="H21" s="186"/>
    </row>
    <row r="22" spans="2:9" s="20" customFormat="1" ht="24.9" customHeight="1" x14ac:dyDescent="0.25">
      <c r="B22" s="92" t="s">
        <v>73</v>
      </c>
      <c r="C22" s="459">
        <v>11775</v>
      </c>
      <c r="D22" s="459">
        <v>11650</v>
      </c>
      <c r="E22" s="459">
        <v>11000</v>
      </c>
      <c r="F22" s="459">
        <v>10150</v>
      </c>
      <c r="G22" s="459">
        <v>9825</v>
      </c>
      <c r="H22" s="459">
        <v>9625</v>
      </c>
    </row>
    <row r="23" spans="2:9" s="20" customFormat="1" ht="24.9" customHeight="1" x14ac:dyDescent="0.25">
      <c r="B23" s="92" t="s">
        <v>74</v>
      </c>
      <c r="C23" s="459">
        <v>5342</v>
      </c>
      <c r="D23" s="459">
        <v>5442</v>
      </c>
      <c r="E23" s="459">
        <v>5588</v>
      </c>
      <c r="F23" s="459">
        <v>5316</v>
      </c>
      <c r="G23" s="459">
        <v>5580</v>
      </c>
      <c r="H23" s="459">
        <v>5750</v>
      </c>
    </row>
    <row r="24" spans="2:9" s="20" customFormat="1" ht="24.9" customHeight="1" x14ac:dyDescent="0.25">
      <c r="B24" s="87" t="s">
        <v>212</v>
      </c>
      <c r="C24" s="460">
        <v>17117</v>
      </c>
      <c r="D24" s="460">
        <v>17092</v>
      </c>
      <c r="E24" s="460">
        <v>16588</v>
      </c>
      <c r="F24" s="460">
        <v>15466</v>
      </c>
      <c r="G24" s="460">
        <v>15405</v>
      </c>
      <c r="H24" s="460">
        <v>15375</v>
      </c>
    </row>
    <row r="25" spans="2:9" s="20" customFormat="1" ht="24.9" customHeight="1" x14ac:dyDescent="0.25">
      <c r="B25" s="94"/>
      <c r="C25" s="459"/>
      <c r="D25" s="459"/>
      <c r="E25" s="459"/>
      <c r="F25" s="459"/>
      <c r="G25" s="459"/>
      <c r="H25" s="459"/>
    </row>
    <row r="26" spans="2:9" s="20" customFormat="1" ht="24.9" customHeight="1" x14ac:dyDescent="0.25">
      <c r="B26" s="189" t="s">
        <v>75</v>
      </c>
      <c r="C26" s="185"/>
      <c r="D26" s="185"/>
      <c r="E26" s="185"/>
      <c r="F26" s="185"/>
      <c r="G26" s="185"/>
      <c r="H26" s="185"/>
    </row>
    <row r="27" spans="2:9" s="20" customFormat="1" ht="24.9" customHeight="1" x14ac:dyDescent="0.25">
      <c r="B27" s="92" t="s">
        <v>76</v>
      </c>
      <c r="C27" s="459">
        <v>12060</v>
      </c>
      <c r="D27" s="459">
        <v>12600</v>
      </c>
      <c r="E27" s="459">
        <v>13517</v>
      </c>
      <c r="F27" s="459">
        <v>14350</v>
      </c>
      <c r="G27" s="459">
        <v>15111</v>
      </c>
      <c r="H27" s="459">
        <v>15744</v>
      </c>
    </row>
    <row r="28" spans="2:9" s="20" customFormat="1" ht="24.9" customHeight="1" x14ac:dyDescent="0.25">
      <c r="B28" s="92" t="s">
        <v>77</v>
      </c>
      <c r="C28" s="459">
        <v>49140</v>
      </c>
      <c r="D28" s="459">
        <v>51660</v>
      </c>
      <c r="E28" s="459">
        <v>52000</v>
      </c>
      <c r="F28" s="459">
        <v>54400</v>
      </c>
      <c r="G28" s="459">
        <v>57000</v>
      </c>
      <c r="H28" s="459">
        <v>59547</v>
      </c>
    </row>
    <row r="29" spans="2:9" s="20" customFormat="1" ht="24.9" customHeight="1" x14ac:dyDescent="0.25">
      <c r="B29" s="92" t="s">
        <v>78</v>
      </c>
      <c r="C29" s="459">
        <v>4150</v>
      </c>
      <c r="D29" s="459">
        <v>4058</v>
      </c>
      <c r="E29" s="459">
        <v>4045</v>
      </c>
      <c r="F29" s="459">
        <v>3975</v>
      </c>
      <c r="G29" s="459">
        <v>3915</v>
      </c>
      <c r="H29" s="459">
        <v>3890</v>
      </c>
    </row>
    <row r="30" spans="2:9" s="20" customFormat="1" ht="24.9" customHeight="1" x14ac:dyDescent="0.25">
      <c r="B30" s="87" t="s">
        <v>212</v>
      </c>
      <c r="C30" s="460">
        <v>65350</v>
      </c>
      <c r="D30" s="460">
        <v>68318</v>
      </c>
      <c r="E30" s="460">
        <v>69562</v>
      </c>
      <c r="F30" s="460">
        <v>72725</v>
      </c>
      <c r="G30" s="460">
        <v>76026</v>
      </c>
      <c r="H30" s="460">
        <v>79181</v>
      </c>
    </row>
    <row r="31" spans="2:9" s="20" customFormat="1" ht="24.9" customHeight="1" x14ac:dyDescent="0.25">
      <c r="B31" s="94"/>
      <c r="C31" s="459"/>
      <c r="D31" s="459"/>
      <c r="E31" s="459"/>
      <c r="F31" s="459"/>
      <c r="G31" s="459"/>
      <c r="H31" s="459"/>
      <c r="I31" s="459"/>
    </row>
    <row r="32" spans="2:9" s="20" customFormat="1" ht="24.9" customHeight="1" x14ac:dyDescent="0.25">
      <c r="B32" s="189" t="s">
        <v>79</v>
      </c>
      <c r="C32" s="185"/>
      <c r="D32" s="185"/>
      <c r="E32" s="185"/>
      <c r="F32" s="185"/>
      <c r="G32" s="185"/>
      <c r="H32" s="185"/>
    </row>
    <row r="33" spans="2:8" s="20" customFormat="1" ht="24.9" customHeight="1" x14ac:dyDescent="0.25">
      <c r="B33" s="92" t="s">
        <v>80</v>
      </c>
      <c r="C33" s="459">
        <v>2284</v>
      </c>
      <c r="D33" s="459">
        <v>2422</v>
      </c>
      <c r="E33" s="459">
        <v>2511</v>
      </c>
      <c r="F33" s="459">
        <v>2494</v>
      </c>
      <c r="G33" s="459">
        <v>2600</v>
      </c>
      <c r="H33" s="459">
        <v>2675</v>
      </c>
    </row>
    <row r="34" spans="2:8" s="20" customFormat="1" ht="24.9" customHeight="1" x14ac:dyDescent="0.25">
      <c r="B34" s="92" t="s">
        <v>591</v>
      </c>
      <c r="C34" s="107">
        <v>300</v>
      </c>
      <c r="D34" s="107">
        <v>300</v>
      </c>
      <c r="E34" s="107">
        <v>425</v>
      </c>
      <c r="F34" s="107">
        <v>450</v>
      </c>
      <c r="G34" s="107">
        <v>494</v>
      </c>
      <c r="H34" s="107">
        <v>495</v>
      </c>
    </row>
    <row r="35" spans="2:8" s="20" customFormat="1" ht="24.9" customHeight="1" x14ac:dyDescent="0.25">
      <c r="B35" s="87" t="s">
        <v>212</v>
      </c>
      <c r="C35" s="460">
        <v>2584</v>
      </c>
      <c r="D35" s="460">
        <v>2722</v>
      </c>
      <c r="E35" s="460">
        <v>2936</v>
      </c>
      <c r="F35" s="460">
        <v>2944</v>
      </c>
      <c r="G35" s="460">
        <v>3094</v>
      </c>
      <c r="H35" s="460">
        <v>3170</v>
      </c>
    </row>
    <row r="36" spans="2:8" s="20" customFormat="1" ht="1.5" customHeight="1" thickBot="1" x14ac:dyDescent="0.3">
      <c r="B36" s="287"/>
      <c r="C36" s="288"/>
      <c r="D36" s="288"/>
      <c r="E36" s="288"/>
      <c r="F36" s="288"/>
      <c r="G36" s="288"/>
      <c r="H36" s="93"/>
    </row>
    <row r="37" spans="2:8" s="20" customFormat="1" ht="4.5" customHeight="1" x14ac:dyDescent="0.25">
      <c r="B37" s="26"/>
      <c r="C37" s="98"/>
      <c r="D37" s="98"/>
      <c r="E37" s="98"/>
      <c r="F37" s="98"/>
      <c r="G37" s="98"/>
      <c r="H37" s="568"/>
    </row>
    <row r="38" spans="2:8" s="20" customFormat="1" ht="33" customHeight="1" x14ac:dyDescent="0.25">
      <c r="B38" s="993" t="s">
        <v>452</v>
      </c>
      <c r="C38" s="993"/>
      <c r="D38" s="993"/>
      <c r="E38" s="993"/>
      <c r="F38" s="993"/>
      <c r="G38" s="993"/>
      <c r="H38" s="553"/>
    </row>
    <row r="39" spans="2:8" ht="14.1" customHeight="1" x14ac:dyDescent="0.25">
      <c r="B39" s="85" t="s">
        <v>386</v>
      </c>
      <c r="C39" s="459"/>
      <c r="D39" s="459"/>
      <c r="E39" s="459"/>
      <c r="F39" s="459"/>
      <c r="G39" s="459"/>
      <c r="H39" s="459"/>
    </row>
    <row r="40" spans="2:8" ht="14.1" customHeight="1" x14ac:dyDescent="0.25">
      <c r="B40" s="85" t="s">
        <v>384</v>
      </c>
    </row>
    <row r="41" spans="2:8" ht="14.1" customHeight="1" x14ac:dyDescent="0.25">
      <c r="B41" s="85" t="s">
        <v>423</v>
      </c>
    </row>
    <row r="42" spans="2:8" ht="14.1" customHeight="1" x14ac:dyDescent="0.25">
      <c r="B42" s="14" t="s">
        <v>359</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0" orientation="portrait" r:id="rId2"/>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J44"/>
  <sheetViews>
    <sheetView showGridLines="0" view="pageBreakPreview" zoomScale="90" zoomScaleNormal="100" zoomScaleSheetLayoutView="90" workbookViewId="0">
      <selection activeCell="E20" sqref="E20"/>
    </sheetView>
  </sheetViews>
  <sheetFormatPr baseColWidth="10" defaultRowHeight="13.2" x14ac:dyDescent="0.25"/>
  <cols>
    <col min="1" max="1" width="3.109375" style="20" customWidth="1"/>
    <col min="2" max="2" width="24.44140625" style="20" customWidth="1"/>
    <col min="3" max="8" width="15.6640625" style="20" customWidth="1"/>
    <col min="9" max="9" width="1.5546875" style="20" customWidth="1"/>
    <col min="10" max="250" width="11.44140625" style="20"/>
    <col min="251" max="251" width="14.33203125" style="20" customWidth="1"/>
    <col min="252" max="506" width="11.44140625" style="20"/>
    <col min="507" max="507" width="14.33203125" style="20" customWidth="1"/>
    <col min="508" max="762" width="11.44140625" style="20"/>
    <col min="763" max="763" width="14.33203125" style="20" customWidth="1"/>
    <col min="764" max="1018" width="11.44140625" style="20"/>
    <col min="1019" max="1019" width="14.33203125" style="20" customWidth="1"/>
    <col min="1020" max="1274" width="11.44140625" style="20"/>
    <col min="1275" max="1275" width="14.33203125" style="20" customWidth="1"/>
    <col min="1276" max="1530" width="11.44140625" style="20"/>
    <col min="1531" max="1531" width="14.33203125" style="20" customWidth="1"/>
    <col min="1532" max="1786" width="11.44140625" style="20"/>
    <col min="1787" max="1787" width="14.33203125" style="20" customWidth="1"/>
    <col min="1788" max="2042" width="11.44140625" style="20"/>
    <col min="2043" max="2043" width="14.33203125" style="20" customWidth="1"/>
    <col min="2044" max="2298" width="11.44140625" style="20"/>
    <col min="2299" max="2299" width="14.33203125" style="20" customWidth="1"/>
    <col min="2300" max="2554" width="11.44140625" style="20"/>
    <col min="2555" max="2555" width="14.33203125" style="20" customWidth="1"/>
    <col min="2556" max="2810" width="11.44140625" style="20"/>
    <col min="2811" max="2811" width="14.33203125" style="20" customWidth="1"/>
    <col min="2812" max="3066" width="11.44140625" style="20"/>
    <col min="3067" max="3067" width="14.33203125" style="20" customWidth="1"/>
    <col min="3068" max="3322" width="11.44140625" style="20"/>
    <col min="3323" max="3323" width="14.33203125" style="20" customWidth="1"/>
    <col min="3324" max="3578" width="11.44140625" style="20"/>
    <col min="3579" max="3579" width="14.33203125" style="20" customWidth="1"/>
    <col min="3580" max="3834" width="11.44140625" style="20"/>
    <col min="3835" max="3835" width="14.33203125" style="20" customWidth="1"/>
    <col min="3836" max="4090" width="11.44140625" style="20"/>
    <col min="4091" max="4091" width="14.33203125" style="20" customWidth="1"/>
    <col min="4092" max="4346" width="11.44140625" style="20"/>
    <col min="4347" max="4347" width="14.33203125" style="20" customWidth="1"/>
    <col min="4348" max="4602" width="11.44140625" style="20"/>
    <col min="4603" max="4603" width="14.33203125" style="20" customWidth="1"/>
    <col min="4604" max="4858" width="11.44140625" style="20"/>
    <col min="4859" max="4859" width="14.33203125" style="20" customWidth="1"/>
    <col min="4860" max="5114" width="11.44140625" style="20"/>
    <col min="5115" max="5115" width="14.33203125" style="20" customWidth="1"/>
    <col min="5116" max="5370" width="11.44140625" style="20"/>
    <col min="5371" max="5371" width="14.33203125" style="20" customWidth="1"/>
    <col min="5372" max="5626" width="11.44140625" style="20"/>
    <col min="5627" max="5627" width="14.33203125" style="20" customWidth="1"/>
    <col min="5628" max="5882" width="11.44140625" style="20"/>
    <col min="5883" max="5883" width="14.33203125" style="20" customWidth="1"/>
    <col min="5884" max="6138" width="11.44140625" style="20"/>
    <col min="6139" max="6139" width="14.33203125" style="20" customWidth="1"/>
    <col min="6140" max="6394" width="11.44140625" style="20"/>
    <col min="6395" max="6395" width="14.33203125" style="20" customWidth="1"/>
    <col min="6396" max="6650" width="11.44140625" style="20"/>
    <col min="6651" max="6651" width="14.33203125" style="20" customWidth="1"/>
    <col min="6652" max="6906" width="11.44140625" style="20"/>
    <col min="6907" max="6907" width="14.33203125" style="20" customWidth="1"/>
    <col min="6908" max="7162" width="11.44140625" style="20"/>
    <col min="7163" max="7163" width="14.33203125" style="20" customWidth="1"/>
    <col min="7164" max="7418" width="11.44140625" style="20"/>
    <col min="7419" max="7419" width="14.33203125" style="20" customWidth="1"/>
    <col min="7420" max="7674" width="11.44140625" style="20"/>
    <col min="7675" max="7675" width="14.33203125" style="20" customWidth="1"/>
    <col min="7676" max="7930" width="11.44140625" style="20"/>
    <col min="7931" max="7931" width="14.33203125" style="20" customWidth="1"/>
    <col min="7932" max="8186" width="11.44140625" style="20"/>
    <col min="8187" max="8187" width="14.33203125" style="20" customWidth="1"/>
    <col min="8188" max="8442" width="11.44140625" style="20"/>
    <col min="8443" max="8443" width="14.33203125" style="20" customWidth="1"/>
    <col min="8444" max="8698" width="11.44140625" style="20"/>
    <col min="8699" max="8699" width="14.33203125" style="20" customWidth="1"/>
    <col min="8700" max="8954" width="11.44140625" style="20"/>
    <col min="8955" max="8955" width="14.33203125" style="20" customWidth="1"/>
    <col min="8956" max="9210" width="11.44140625" style="20"/>
    <col min="9211" max="9211" width="14.33203125" style="20" customWidth="1"/>
    <col min="9212" max="9466" width="11.44140625" style="20"/>
    <col min="9467" max="9467" width="14.33203125" style="20" customWidth="1"/>
    <col min="9468" max="9722" width="11.44140625" style="20"/>
    <col min="9723" max="9723" width="14.33203125" style="20" customWidth="1"/>
    <col min="9724" max="9978" width="11.44140625" style="20"/>
    <col min="9979" max="9979" width="14.33203125" style="20" customWidth="1"/>
    <col min="9980" max="10234" width="11.44140625" style="20"/>
    <col min="10235" max="10235" width="14.33203125" style="20" customWidth="1"/>
    <col min="10236" max="10490" width="11.44140625" style="20"/>
    <col min="10491" max="10491" width="14.33203125" style="20" customWidth="1"/>
    <col min="10492" max="10746" width="11.44140625" style="20"/>
    <col min="10747" max="10747" width="14.33203125" style="20" customWidth="1"/>
    <col min="10748" max="11002" width="11.44140625" style="20"/>
    <col min="11003" max="11003" width="14.33203125" style="20" customWidth="1"/>
    <col min="11004" max="11258" width="11.44140625" style="20"/>
    <col min="11259" max="11259" width="14.33203125" style="20" customWidth="1"/>
    <col min="11260" max="11514" width="11.44140625" style="20"/>
    <col min="11515" max="11515" width="14.33203125" style="20" customWidth="1"/>
    <col min="11516" max="11770" width="11.44140625" style="20"/>
    <col min="11771" max="11771" width="14.33203125" style="20" customWidth="1"/>
    <col min="11772" max="12026" width="11.44140625" style="20"/>
    <col min="12027" max="12027" width="14.33203125" style="20" customWidth="1"/>
    <col min="12028" max="12282" width="11.44140625" style="20"/>
    <col min="12283" max="12283" width="14.33203125" style="20" customWidth="1"/>
    <col min="12284" max="12538" width="11.44140625" style="20"/>
    <col min="12539" max="12539" width="14.33203125" style="20" customWidth="1"/>
    <col min="12540" max="12794" width="11.44140625" style="20"/>
    <col min="12795" max="12795" width="14.33203125" style="20" customWidth="1"/>
    <col min="12796" max="13050" width="11.44140625" style="20"/>
    <col min="13051" max="13051" width="14.33203125" style="20" customWidth="1"/>
    <col min="13052" max="13306" width="11.44140625" style="20"/>
    <col min="13307" max="13307" width="14.33203125" style="20" customWidth="1"/>
    <col min="13308" max="13562" width="11.44140625" style="20"/>
    <col min="13563" max="13563" width="14.33203125" style="20" customWidth="1"/>
    <col min="13564" max="13818" width="11.44140625" style="20"/>
    <col min="13819" max="13819" width="14.33203125" style="20" customWidth="1"/>
    <col min="13820" max="14074" width="11.44140625" style="20"/>
    <col min="14075" max="14075" width="14.33203125" style="20" customWidth="1"/>
    <col min="14076" max="14330" width="11.44140625" style="20"/>
    <col min="14331" max="14331" width="14.33203125" style="20" customWidth="1"/>
    <col min="14332" max="14586" width="11.44140625" style="20"/>
    <col min="14587" max="14587" width="14.33203125" style="20" customWidth="1"/>
    <col min="14588" max="14842" width="11.44140625" style="20"/>
    <col min="14843" max="14843" width="14.33203125" style="20" customWidth="1"/>
    <col min="14844" max="15098" width="11.44140625" style="20"/>
    <col min="15099" max="15099" width="14.33203125" style="20" customWidth="1"/>
    <col min="15100" max="15354" width="11.44140625" style="20"/>
    <col min="15355" max="15355" width="14.33203125" style="20" customWidth="1"/>
    <col min="15356" max="15610" width="11.44140625" style="20"/>
    <col min="15611" max="15611" width="14.33203125" style="20" customWidth="1"/>
    <col min="15612" max="15866" width="11.44140625" style="20"/>
    <col min="15867" max="15867" width="14.33203125" style="20" customWidth="1"/>
    <col min="15868" max="16122" width="11.44140625" style="20"/>
    <col min="16123" max="16123" width="14.33203125" style="20" customWidth="1"/>
    <col min="16124" max="16384" width="11.44140625" style="20"/>
  </cols>
  <sheetData>
    <row r="2" spans="2:10" ht="15.6" x14ac:dyDescent="0.3">
      <c r="B2" s="99" t="s">
        <v>137</v>
      </c>
      <c r="C2" s="28"/>
      <c r="D2" s="28"/>
      <c r="E2" s="28"/>
      <c r="F2" s="28"/>
      <c r="G2" s="28"/>
      <c r="H2" s="28"/>
      <c r="J2" s="57" t="s">
        <v>191</v>
      </c>
    </row>
    <row r="3" spans="2:10" ht="15" x14ac:dyDescent="0.25">
      <c r="B3" s="449" t="s">
        <v>266</v>
      </c>
      <c r="C3" s="650"/>
      <c r="D3" s="650"/>
      <c r="E3" s="650"/>
      <c r="F3" s="650"/>
      <c r="G3" s="650"/>
      <c r="H3" s="650"/>
    </row>
    <row r="4" spans="2:10" ht="8.1" customHeight="1" x14ac:dyDescent="0.25"/>
    <row r="5" spans="2:10" ht="32.25" customHeight="1" x14ac:dyDescent="0.25">
      <c r="B5" s="437" t="s">
        <v>136</v>
      </c>
      <c r="C5" s="457">
        <v>2010</v>
      </c>
      <c r="D5" s="457">
        <v>2011</v>
      </c>
      <c r="E5" s="457">
        <v>2012</v>
      </c>
      <c r="F5" s="457">
        <v>2013</v>
      </c>
      <c r="G5" s="457" t="s">
        <v>437</v>
      </c>
      <c r="H5" s="457" t="s">
        <v>436</v>
      </c>
    </row>
    <row r="6" spans="2:10" ht="23.25" customHeight="1" x14ac:dyDescent="0.25">
      <c r="B6" s="448" t="s">
        <v>53</v>
      </c>
      <c r="C6" s="458">
        <v>129470</v>
      </c>
      <c r="D6" s="458">
        <v>132096</v>
      </c>
      <c r="E6" s="458">
        <v>134748</v>
      </c>
      <c r="F6" s="458">
        <v>137082</v>
      </c>
      <c r="G6" s="458">
        <v>140116</v>
      </c>
      <c r="H6" s="458">
        <f>H12+H17+H19+H24+H30+H35</f>
        <v>143127</v>
      </c>
    </row>
    <row r="7" spans="2:10" ht="2.25" customHeight="1" thickBot="1" x14ac:dyDescent="0.3">
      <c r="B7" s="286"/>
      <c r="C7" s="286"/>
      <c r="D7" s="286"/>
      <c r="E7" s="286"/>
      <c r="F7" s="286"/>
      <c r="G7" s="286"/>
      <c r="H7" s="25"/>
    </row>
    <row r="8" spans="2:10" ht="24.9" customHeight="1" x14ac:dyDescent="0.25">
      <c r="B8" s="189" t="s">
        <v>66</v>
      </c>
      <c r="C8" s="190"/>
      <c r="D8" s="190"/>
      <c r="E8" s="190"/>
      <c r="F8" s="190"/>
      <c r="G8" s="190"/>
      <c r="H8" s="567"/>
      <c r="I8" s="190"/>
    </row>
    <row r="9" spans="2:10" ht="24.9" customHeight="1" x14ac:dyDescent="0.25">
      <c r="B9" s="92" t="s">
        <v>67</v>
      </c>
      <c r="C9" s="107">
        <v>981</v>
      </c>
      <c r="D9" s="107">
        <v>983</v>
      </c>
      <c r="E9" s="107">
        <v>960</v>
      </c>
      <c r="F9" s="107">
        <v>961</v>
      </c>
      <c r="G9" s="107">
        <v>955</v>
      </c>
      <c r="H9" s="107">
        <v>955</v>
      </c>
    </row>
    <row r="10" spans="2:10" ht="24.9" customHeight="1" x14ac:dyDescent="0.25">
      <c r="B10" s="92" t="s">
        <v>68</v>
      </c>
      <c r="C10" s="459">
        <v>9123</v>
      </c>
      <c r="D10" s="459">
        <v>9199</v>
      </c>
      <c r="E10" s="459">
        <v>9237</v>
      </c>
      <c r="F10" s="459">
        <v>9221</v>
      </c>
      <c r="G10" s="459">
        <v>9256</v>
      </c>
      <c r="H10" s="459">
        <v>9325</v>
      </c>
    </row>
    <row r="11" spans="2:10" ht="24.9" customHeight="1" x14ac:dyDescent="0.25">
      <c r="B11" s="92" t="s">
        <v>32</v>
      </c>
      <c r="C11" s="459">
        <v>6480</v>
      </c>
      <c r="D11" s="459">
        <v>6400</v>
      </c>
      <c r="E11" s="459">
        <v>6350</v>
      </c>
      <c r="F11" s="459">
        <v>6300</v>
      </c>
      <c r="G11" s="459">
        <v>6350</v>
      </c>
      <c r="H11" s="459">
        <v>6400</v>
      </c>
    </row>
    <row r="12" spans="2:10" ht="24.9" customHeight="1" x14ac:dyDescent="0.25">
      <c r="B12" s="100" t="s">
        <v>212</v>
      </c>
      <c r="C12" s="460">
        <v>16584</v>
      </c>
      <c r="D12" s="460">
        <v>16582</v>
      </c>
      <c r="E12" s="460">
        <v>16547</v>
      </c>
      <c r="F12" s="460">
        <v>16482</v>
      </c>
      <c r="G12" s="460">
        <v>16561</v>
      </c>
      <c r="H12" s="460">
        <v>16680</v>
      </c>
    </row>
    <row r="13" spans="2:10" ht="24.9" customHeight="1" x14ac:dyDescent="0.25">
      <c r="B13" s="92"/>
      <c r="C13" s="459"/>
      <c r="D13" s="459"/>
      <c r="E13" s="459"/>
      <c r="F13" s="459"/>
      <c r="G13" s="459"/>
      <c r="H13" s="459"/>
    </row>
    <row r="14" spans="2:10" ht="24.9" customHeight="1" x14ac:dyDescent="0.25">
      <c r="B14" s="189" t="s">
        <v>69</v>
      </c>
      <c r="C14" s="185"/>
      <c r="D14" s="185"/>
      <c r="E14" s="185"/>
      <c r="F14" s="185"/>
      <c r="G14" s="185"/>
      <c r="H14" s="185"/>
    </row>
    <row r="15" spans="2:10" ht="24.9" customHeight="1" x14ac:dyDescent="0.25">
      <c r="B15" s="92" t="s">
        <v>70</v>
      </c>
      <c r="C15" s="459">
        <v>2100</v>
      </c>
      <c r="D15" s="459">
        <v>2150</v>
      </c>
      <c r="E15" s="459">
        <v>2193</v>
      </c>
      <c r="F15" s="459">
        <v>2100</v>
      </c>
      <c r="G15" s="459">
        <v>2000</v>
      </c>
      <c r="H15" s="459">
        <v>2000</v>
      </c>
    </row>
    <row r="16" spans="2:10" ht="24.9" customHeight="1" x14ac:dyDescent="0.25">
      <c r="B16" s="92" t="s">
        <v>71</v>
      </c>
      <c r="C16" s="459">
        <v>17600</v>
      </c>
      <c r="D16" s="459">
        <v>19200</v>
      </c>
      <c r="E16" s="459">
        <v>19900</v>
      </c>
      <c r="F16" s="459">
        <v>20450</v>
      </c>
      <c r="G16" s="459">
        <v>20680</v>
      </c>
      <c r="H16" s="459">
        <v>21300</v>
      </c>
    </row>
    <row r="17" spans="2:8" ht="24.9" customHeight="1" x14ac:dyDescent="0.25">
      <c r="B17" s="100" t="s">
        <v>212</v>
      </c>
      <c r="C17" s="460">
        <v>19700</v>
      </c>
      <c r="D17" s="460">
        <v>21350</v>
      </c>
      <c r="E17" s="460">
        <v>22093</v>
      </c>
      <c r="F17" s="460">
        <v>22550</v>
      </c>
      <c r="G17" s="460">
        <v>22680</v>
      </c>
      <c r="H17" s="460">
        <v>23300</v>
      </c>
    </row>
    <row r="18" spans="2:8" ht="24.9" customHeight="1" x14ac:dyDescent="0.25">
      <c r="B18" s="92"/>
      <c r="C18" s="459"/>
      <c r="D18" s="459"/>
      <c r="E18" s="459"/>
      <c r="F18" s="459"/>
      <c r="G18" s="459"/>
      <c r="H18" s="459"/>
    </row>
    <row r="19" spans="2:8" ht="24.9" customHeight="1" x14ac:dyDescent="0.25">
      <c r="B19" s="189" t="s">
        <v>274</v>
      </c>
      <c r="C19" s="186">
        <v>23566</v>
      </c>
      <c r="D19" s="186">
        <v>23122</v>
      </c>
      <c r="E19" s="186">
        <v>23053</v>
      </c>
      <c r="F19" s="186">
        <v>23193</v>
      </c>
      <c r="G19" s="186">
        <v>23505</v>
      </c>
      <c r="H19" s="186">
        <v>23700</v>
      </c>
    </row>
    <row r="20" spans="2:8" s="28" customFormat="1" ht="24.9" customHeight="1" x14ac:dyDescent="0.25">
      <c r="B20" s="101"/>
      <c r="C20" s="163"/>
      <c r="D20" s="163"/>
      <c r="E20" s="163"/>
      <c r="F20" s="163"/>
      <c r="G20" s="163"/>
      <c r="H20" s="163"/>
    </row>
    <row r="21" spans="2:8" ht="24.9" customHeight="1" x14ac:dyDescent="0.25">
      <c r="B21" s="189" t="s">
        <v>72</v>
      </c>
      <c r="C21" s="185"/>
      <c r="D21" s="185"/>
      <c r="E21" s="185"/>
      <c r="F21" s="185"/>
      <c r="G21" s="185"/>
      <c r="H21" s="185"/>
    </row>
    <row r="22" spans="2:8" ht="24.9" customHeight="1" x14ac:dyDescent="0.25">
      <c r="B22" s="92" t="s">
        <v>73</v>
      </c>
      <c r="C22" s="459">
        <v>8858</v>
      </c>
      <c r="D22" s="459">
        <v>8650</v>
      </c>
      <c r="E22" s="459">
        <v>8600</v>
      </c>
      <c r="F22" s="459">
        <v>8250</v>
      </c>
      <c r="G22" s="459">
        <v>8050</v>
      </c>
      <c r="H22" s="459">
        <v>7850</v>
      </c>
    </row>
    <row r="23" spans="2:8" ht="24.9" customHeight="1" x14ac:dyDescent="0.25">
      <c r="B23" s="92" t="s">
        <v>74</v>
      </c>
      <c r="C23" s="459">
        <v>2736</v>
      </c>
      <c r="D23" s="459">
        <v>2631</v>
      </c>
      <c r="E23" s="459">
        <v>2582</v>
      </c>
      <c r="F23" s="459">
        <v>2554</v>
      </c>
      <c r="G23" s="459">
        <v>2545</v>
      </c>
      <c r="H23" s="459">
        <v>2480</v>
      </c>
    </row>
    <row r="24" spans="2:8" ht="24.9" customHeight="1" x14ac:dyDescent="0.25">
      <c r="B24" s="100" t="s">
        <v>212</v>
      </c>
      <c r="C24" s="460">
        <v>11594</v>
      </c>
      <c r="D24" s="460">
        <v>11281</v>
      </c>
      <c r="E24" s="460">
        <v>11182</v>
      </c>
      <c r="F24" s="460">
        <v>10804</v>
      </c>
      <c r="G24" s="460">
        <v>10595</v>
      </c>
      <c r="H24" s="460">
        <v>10330</v>
      </c>
    </row>
    <row r="25" spans="2:8" ht="24.9" customHeight="1" x14ac:dyDescent="0.25">
      <c r="B25" s="92"/>
      <c r="C25" s="459"/>
      <c r="D25" s="459"/>
      <c r="E25" s="459"/>
      <c r="F25" s="459"/>
      <c r="G25" s="459"/>
      <c r="H25" s="459"/>
    </row>
    <row r="26" spans="2:8" ht="24.9" customHeight="1" x14ac:dyDescent="0.25">
      <c r="B26" s="189" t="s">
        <v>75</v>
      </c>
      <c r="C26" s="185"/>
      <c r="D26" s="185"/>
      <c r="E26" s="185"/>
      <c r="F26" s="185"/>
      <c r="G26" s="185"/>
      <c r="H26" s="185"/>
    </row>
    <row r="27" spans="2:8" ht="24.9" customHeight="1" x14ac:dyDescent="0.25">
      <c r="B27" s="92" t="s">
        <v>76</v>
      </c>
      <c r="C27" s="459">
        <v>7320</v>
      </c>
      <c r="D27" s="459">
        <v>7620</v>
      </c>
      <c r="E27" s="459">
        <v>8000</v>
      </c>
      <c r="F27" s="459">
        <v>8350</v>
      </c>
      <c r="G27" s="459">
        <v>8710</v>
      </c>
      <c r="H27" s="459">
        <v>9000</v>
      </c>
    </row>
    <row r="28" spans="2:8" ht="24.9" customHeight="1" x14ac:dyDescent="0.25">
      <c r="B28" s="92" t="s">
        <v>77</v>
      </c>
      <c r="C28" s="459">
        <v>43600</v>
      </c>
      <c r="D28" s="459">
        <v>44900</v>
      </c>
      <c r="E28" s="459">
        <v>46400</v>
      </c>
      <c r="F28" s="459">
        <v>48250</v>
      </c>
      <c r="G28" s="459">
        <v>50500</v>
      </c>
      <c r="H28" s="459">
        <v>52500</v>
      </c>
    </row>
    <row r="29" spans="2:8" ht="24.9" customHeight="1" x14ac:dyDescent="0.25">
      <c r="B29" s="92" t="s">
        <v>78</v>
      </c>
      <c r="C29" s="107">
        <v>830</v>
      </c>
      <c r="D29" s="107">
        <v>805</v>
      </c>
      <c r="E29" s="107">
        <v>813</v>
      </c>
      <c r="F29" s="107">
        <v>798</v>
      </c>
      <c r="G29" s="107">
        <v>773</v>
      </c>
      <c r="H29" s="107">
        <v>775</v>
      </c>
    </row>
    <row r="30" spans="2:8" ht="24.9" customHeight="1" x14ac:dyDescent="0.25">
      <c r="B30" s="100" t="s">
        <v>212</v>
      </c>
      <c r="C30" s="460">
        <v>51750</v>
      </c>
      <c r="D30" s="460">
        <v>53325</v>
      </c>
      <c r="E30" s="460">
        <v>55213</v>
      </c>
      <c r="F30" s="460">
        <v>57398</v>
      </c>
      <c r="G30" s="460">
        <v>59983</v>
      </c>
      <c r="H30" s="460">
        <v>62275</v>
      </c>
    </row>
    <row r="31" spans="2:8" ht="24.9" customHeight="1" x14ac:dyDescent="0.25">
      <c r="B31" s="92"/>
      <c r="C31" s="459"/>
      <c r="D31" s="459"/>
      <c r="E31" s="459"/>
      <c r="F31" s="459"/>
      <c r="G31" s="459"/>
      <c r="H31" s="459"/>
    </row>
    <row r="32" spans="2:8" ht="24.9" customHeight="1" x14ac:dyDescent="0.25">
      <c r="B32" s="189" t="s">
        <v>79</v>
      </c>
      <c r="C32" s="185"/>
      <c r="D32" s="185"/>
      <c r="E32" s="185"/>
      <c r="F32" s="185"/>
      <c r="G32" s="185"/>
      <c r="H32" s="185"/>
    </row>
    <row r="33" spans="2:8" ht="24.9" customHeight="1" x14ac:dyDescent="0.25">
      <c r="B33" s="92" t="s">
        <v>80</v>
      </c>
      <c r="C33" s="459">
        <v>1596</v>
      </c>
      <c r="D33" s="459">
        <v>1620</v>
      </c>
      <c r="E33" s="459">
        <v>1650</v>
      </c>
      <c r="F33" s="459">
        <v>1650</v>
      </c>
      <c r="G33" s="459">
        <v>1700</v>
      </c>
      <c r="H33" s="459">
        <v>1705</v>
      </c>
    </row>
    <row r="34" spans="2:8" ht="24.9" customHeight="1" x14ac:dyDescent="0.25">
      <c r="B34" s="92" t="s">
        <v>591</v>
      </c>
      <c r="C34" s="459">
        <v>4680</v>
      </c>
      <c r="D34" s="459">
        <v>4816</v>
      </c>
      <c r="E34" s="459">
        <v>5010</v>
      </c>
      <c r="F34" s="459">
        <v>5005</v>
      </c>
      <c r="G34" s="459">
        <v>5092</v>
      </c>
      <c r="H34" s="459">
        <v>5137</v>
      </c>
    </row>
    <row r="35" spans="2:8" ht="24.9" customHeight="1" x14ac:dyDescent="0.25">
      <c r="B35" s="100" t="s">
        <v>212</v>
      </c>
      <c r="C35" s="460">
        <v>6276</v>
      </c>
      <c r="D35" s="460">
        <v>6436</v>
      </c>
      <c r="E35" s="460">
        <v>6660</v>
      </c>
      <c r="F35" s="460">
        <v>6655</v>
      </c>
      <c r="G35" s="460">
        <v>6792</v>
      </c>
      <c r="H35" s="460">
        <v>6842</v>
      </c>
    </row>
    <row r="36" spans="2:8" ht="7.5" customHeight="1" thickBot="1" x14ac:dyDescent="0.3">
      <c r="B36" s="289"/>
      <c r="C36" s="290"/>
      <c r="D36" s="290"/>
      <c r="E36" s="290"/>
      <c r="F36" s="290"/>
      <c r="G36" s="290"/>
      <c r="H36" s="556"/>
    </row>
    <row r="37" spans="2:8" ht="9.9" customHeight="1" x14ac:dyDescent="0.25">
      <c r="B37" s="26"/>
      <c r="C37" s="98"/>
      <c r="D37" s="98"/>
      <c r="E37" s="98"/>
      <c r="F37" s="98"/>
      <c r="G37" s="98"/>
      <c r="H37" s="568"/>
    </row>
    <row r="38" spans="2:8" ht="24.75" customHeight="1" x14ac:dyDescent="0.25">
      <c r="B38" s="993" t="s">
        <v>452</v>
      </c>
      <c r="C38" s="993"/>
      <c r="D38" s="993"/>
      <c r="E38" s="993"/>
      <c r="F38" s="993"/>
      <c r="G38" s="993"/>
      <c r="H38" s="553"/>
    </row>
    <row r="39" spans="2:8" ht="18.75" customHeight="1" x14ac:dyDescent="0.25">
      <c r="B39" s="85" t="s">
        <v>385</v>
      </c>
      <c r="C39" s="459"/>
      <c r="D39" s="459"/>
      <c r="E39" s="459"/>
      <c r="F39" s="459"/>
      <c r="G39" s="459"/>
      <c r="H39" s="459"/>
    </row>
    <row r="40" spans="2:8" ht="18.75" customHeight="1" x14ac:dyDescent="0.25">
      <c r="B40" s="85" t="s">
        <v>384</v>
      </c>
    </row>
    <row r="41" spans="2:8" ht="18" customHeight="1" x14ac:dyDescent="0.25">
      <c r="B41" s="85" t="s">
        <v>424</v>
      </c>
    </row>
    <row r="42" spans="2:8" ht="14.1" customHeight="1" x14ac:dyDescent="0.25">
      <c r="B42" s="14" t="s">
        <v>359</v>
      </c>
    </row>
    <row r="44" spans="2:8"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1" orientation="portrait" r:id="rId2"/>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K38"/>
  <sheetViews>
    <sheetView showGridLines="0" view="pageBreakPreview" zoomScaleNormal="130" zoomScaleSheetLayoutView="100" workbookViewId="0">
      <selection activeCell="E20" sqref="E20"/>
    </sheetView>
  </sheetViews>
  <sheetFormatPr baseColWidth="10" defaultRowHeight="10.199999999999999" x14ac:dyDescent="0.2"/>
  <cols>
    <col min="1" max="1" width="5.109375" style="19" customWidth="1"/>
    <col min="2" max="2" width="21.33203125" style="19" customWidth="1"/>
    <col min="3" max="8" width="14.33203125" style="19" customWidth="1"/>
    <col min="9" max="9" width="1.44140625" style="19" customWidth="1"/>
    <col min="10" max="250" width="11.44140625" style="19"/>
    <col min="251" max="251" width="14.5546875" style="19" customWidth="1"/>
    <col min="252" max="506" width="11.44140625" style="19"/>
    <col min="507" max="507" width="14.5546875" style="19" customWidth="1"/>
    <col min="508" max="762" width="11.44140625" style="19"/>
    <col min="763" max="763" width="14.5546875" style="19" customWidth="1"/>
    <col min="764" max="1018" width="11.44140625" style="19"/>
    <col min="1019" max="1019" width="14.5546875" style="19" customWidth="1"/>
    <col min="1020" max="1274" width="11.44140625" style="19"/>
    <col min="1275" max="1275" width="14.5546875" style="19" customWidth="1"/>
    <col min="1276" max="1530" width="11.44140625" style="19"/>
    <col min="1531" max="1531" width="14.5546875" style="19" customWidth="1"/>
    <col min="1532" max="1786" width="11.44140625" style="19"/>
    <col min="1787" max="1787" width="14.5546875" style="19" customWidth="1"/>
    <col min="1788" max="2042" width="11.44140625" style="19"/>
    <col min="2043" max="2043" width="14.5546875" style="19" customWidth="1"/>
    <col min="2044" max="2298" width="11.44140625" style="19"/>
    <col min="2299" max="2299" width="14.5546875" style="19" customWidth="1"/>
    <col min="2300" max="2554" width="11.44140625" style="19"/>
    <col min="2555" max="2555" width="14.5546875" style="19" customWidth="1"/>
    <col min="2556" max="2810" width="11.44140625" style="19"/>
    <col min="2811" max="2811" width="14.5546875" style="19" customWidth="1"/>
    <col min="2812" max="3066" width="11.44140625" style="19"/>
    <col min="3067" max="3067" width="14.5546875" style="19" customWidth="1"/>
    <col min="3068" max="3322" width="11.44140625" style="19"/>
    <col min="3323" max="3323" width="14.5546875" style="19" customWidth="1"/>
    <col min="3324" max="3578" width="11.44140625" style="19"/>
    <col min="3579" max="3579" width="14.5546875" style="19" customWidth="1"/>
    <col min="3580" max="3834" width="11.44140625" style="19"/>
    <col min="3835" max="3835" width="14.5546875" style="19" customWidth="1"/>
    <col min="3836" max="4090" width="11.44140625" style="19"/>
    <col min="4091" max="4091" width="14.5546875" style="19" customWidth="1"/>
    <col min="4092" max="4346" width="11.44140625" style="19"/>
    <col min="4347" max="4347" width="14.5546875" style="19" customWidth="1"/>
    <col min="4348" max="4602" width="11.44140625" style="19"/>
    <col min="4603" max="4603" width="14.5546875" style="19" customWidth="1"/>
    <col min="4604" max="4858" width="11.44140625" style="19"/>
    <col min="4859" max="4859" width="14.5546875" style="19" customWidth="1"/>
    <col min="4860" max="5114" width="11.44140625" style="19"/>
    <col min="5115" max="5115" width="14.5546875" style="19" customWidth="1"/>
    <col min="5116" max="5370" width="11.44140625" style="19"/>
    <col min="5371" max="5371" width="14.5546875" style="19" customWidth="1"/>
    <col min="5372" max="5626" width="11.44140625" style="19"/>
    <col min="5627" max="5627" width="14.5546875" style="19" customWidth="1"/>
    <col min="5628" max="5882" width="11.44140625" style="19"/>
    <col min="5883" max="5883" width="14.5546875" style="19" customWidth="1"/>
    <col min="5884" max="6138" width="11.44140625" style="19"/>
    <col min="6139" max="6139" width="14.5546875" style="19" customWidth="1"/>
    <col min="6140" max="6394" width="11.44140625" style="19"/>
    <col min="6395" max="6395" width="14.5546875" style="19" customWidth="1"/>
    <col min="6396" max="6650" width="11.44140625" style="19"/>
    <col min="6651" max="6651" width="14.5546875" style="19" customWidth="1"/>
    <col min="6652" max="6906" width="11.44140625" style="19"/>
    <col min="6907" max="6907" width="14.5546875" style="19" customWidth="1"/>
    <col min="6908" max="7162" width="11.44140625" style="19"/>
    <col min="7163" max="7163" width="14.5546875" style="19" customWidth="1"/>
    <col min="7164" max="7418" width="11.44140625" style="19"/>
    <col min="7419" max="7419" width="14.5546875" style="19" customWidth="1"/>
    <col min="7420" max="7674" width="11.44140625" style="19"/>
    <col min="7675" max="7675" width="14.5546875" style="19" customWidth="1"/>
    <col min="7676" max="7930" width="11.44140625" style="19"/>
    <col min="7931" max="7931" width="14.5546875" style="19" customWidth="1"/>
    <col min="7932" max="8186" width="11.44140625" style="19"/>
    <col min="8187" max="8187" width="14.5546875" style="19" customWidth="1"/>
    <col min="8188" max="8442" width="11.44140625" style="19"/>
    <col min="8443" max="8443" width="14.5546875" style="19" customWidth="1"/>
    <col min="8444" max="8698" width="11.44140625" style="19"/>
    <col min="8699" max="8699" width="14.5546875" style="19" customWidth="1"/>
    <col min="8700" max="8954" width="11.44140625" style="19"/>
    <col min="8955" max="8955" width="14.5546875" style="19" customWidth="1"/>
    <col min="8956" max="9210" width="11.44140625" style="19"/>
    <col min="9211" max="9211" width="14.5546875" style="19" customWidth="1"/>
    <col min="9212" max="9466" width="11.44140625" style="19"/>
    <col min="9467" max="9467" width="14.5546875" style="19" customWidth="1"/>
    <col min="9468" max="9722" width="11.44140625" style="19"/>
    <col min="9723" max="9723" width="14.5546875" style="19" customWidth="1"/>
    <col min="9724" max="9978" width="11.44140625" style="19"/>
    <col min="9979" max="9979" width="14.5546875" style="19" customWidth="1"/>
    <col min="9980" max="10234" width="11.44140625" style="19"/>
    <col min="10235" max="10235" width="14.5546875" style="19" customWidth="1"/>
    <col min="10236" max="10490" width="11.44140625" style="19"/>
    <col min="10491" max="10491" width="14.5546875" style="19" customWidth="1"/>
    <col min="10492" max="10746" width="11.44140625" style="19"/>
    <col min="10747" max="10747" width="14.5546875" style="19" customWidth="1"/>
    <col min="10748" max="11002" width="11.44140625" style="19"/>
    <col min="11003" max="11003" width="14.5546875" style="19" customWidth="1"/>
    <col min="11004" max="11258" width="11.44140625" style="19"/>
    <col min="11259" max="11259" width="14.5546875" style="19" customWidth="1"/>
    <col min="11260" max="11514" width="11.44140625" style="19"/>
    <col min="11515" max="11515" width="14.5546875" style="19" customWidth="1"/>
    <col min="11516" max="11770" width="11.44140625" style="19"/>
    <col min="11771" max="11771" width="14.5546875" style="19" customWidth="1"/>
    <col min="11772" max="12026" width="11.44140625" style="19"/>
    <col min="12027" max="12027" width="14.5546875" style="19" customWidth="1"/>
    <col min="12028" max="12282" width="11.44140625" style="19"/>
    <col min="12283" max="12283" width="14.5546875" style="19" customWidth="1"/>
    <col min="12284" max="12538" width="11.44140625" style="19"/>
    <col min="12539" max="12539" width="14.5546875" style="19" customWidth="1"/>
    <col min="12540" max="12794" width="11.44140625" style="19"/>
    <col min="12795" max="12795" width="14.5546875" style="19" customWidth="1"/>
    <col min="12796" max="13050" width="11.44140625" style="19"/>
    <col min="13051" max="13051" width="14.5546875" style="19" customWidth="1"/>
    <col min="13052" max="13306" width="11.44140625" style="19"/>
    <col min="13307" max="13307" width="14.5546875" style="19" customWidth="1"/>
    <col min="13308" max="13562" width="11.44140625" style="19"/>
    <col min="13563" max="13563" width="14.5546875" style="19" customWidth="1"/>
    <col min="13564" max="13818" width="11.44140625" style="19"/>
    <col min="13819" max="13819" width="14.5546875" style="19" customWidth="1"/>
    <col min="13820" max="14074" width="11.44140625" style="19"/>
    <col min="14075" max="14075" width="14.5546875" style="19" customWidth="1"/>
    <col min="14076" max="14330" width="11.44140625" style="19"/>
    <col min="14331" max="14331" width="14.5546875" style="19" customWidth="1"/>
    <col min="14332" max="14586" width="11.44140625" style="19"/>
    <col min="14587" max="14587" width="14.5546875" style="19" customWidth="1"/>
    <col min="14588" max="14842" width="11.44140625" style="19"/>
    <col min="14843" max="14843" width="14.5546875" style="19" customWidth="1"/>
    <col min="14844" max="15098" width="11.44140625" style="19"/>
    <col min="15099" max="15099" width="14.5546875" style="19" customWidth="1"/>
    <col min="15100" max="15354" width="11.44140625" style="19"/>
    <col min="15355" max="15355" width="14.5546875" style="19" customWidth="1"/>
    <col min="15356" max="15610" width="11.44140625" style="19"/>
    <col min="15611" max="15611" width="14.5546875" style="19" customWidth="1"/>
    <col min="15612" max="15866" width="11.44140625" style="19"/>
    <col min="15867" max="15867" width="14.5546875" style="19" customWidth="1"/>
    <col min="15868" max="16122" width="11.44140625" style="19"/>
    <col min="16123" max="16123" width="14.5546875" style="19" customWidth="1"/>
    <col min="16124" max="16384" width="11.44140625" style="19"/>
  </cols>
  <sheetData>
    <row r="2" spans="2:11" ht="15.6" x14ac:dyDescent="0.3">
      <c r="B2" s="99" t="s">
        <v>179</v>
      </c>
      <c r="J2" s="57"/>
    </row>
    <row r="3" spans="2:11" ht="15" x14ac:dyDescent="0.25">
      <c r="B3" s="449" t="s">
        <v>265</v>
      </c>
      <c r="J3" s="594" t="s">
        <v>191</v>
      </c>
    </row>
    <row r="4" spans="2:11" ht="8.1" customHeight="1" x14ac:dyDescent="0.2"/>
    <row r="5" spans="2:11" s="20" customFormat="1" ht="26.25" customHeight="1" x14ac:dyDescent="0.25">
      <c r="B5" s="437" t="s">
        <v>136</v>
      </c>
      <c r="C5" s="457">
        <v>2010</v>
      </c>
      <c r="D5" s="457">
        <v>2011</v>
      </c>
      <c r="E5" s="457">
        <v>2012</v>
      </c>
      <c r="F5" s="457">
        <v>2013</v>
      </c>
      <c r="G5" s="457" t="s">
        <v>437</v>
      </c>
      <c r="H5" s="457" t="s">
        <v>436</v>
      </c>
    </row>
    <row r="6" spans="2:11" s="20" customFormat="1" ht="9.9" customHeight="1" thickBot="1" x14ac:dyDescent="0.3">
      <c r="B6" s="286"/>
      <c r="C6" s="286"/>
      <c r="D6" s="286"/>
      <c r="E6" s="286"/>
      <c r="F6" s="286"/>
      <c r="G6" s="286"/>
      <c r="H6" s="25"/>
    </row>
    <row r="7" spans="2:11" s="20" customFormat="1" ht="24.9" customHeight="1" x14ac:dyDescent="0.25">
      <c r="B7" s="189" t="s">
        <v>66</v>
      </c>
      <c r="C7" s="291"/>
      <c r="D7" s="291"/>
      <c r="E7" s="291"/>
      <c r="F7" s="291"/>
      <c r="G7" s="291"/>
      <c r="H7" s="570"/>
    </row>
    <row r="8" spans="2:11" s="20" customFormat="1" ht="24.9" customHeight="1" x14ac:dyDescent="0.25">
      <c r="B8" s="92" t="s">
        <v>67</v>
      </c>
      <c r="C8" s="461">
        <v>8.51</v>
      </c>
      <c r="D8" s="461">
        <v>8.5500000000000007</v>
      </c>
      <c r="E8" s="461">
        <v>8.9700000000000006</v>
      </c>
      <c r="F8" s="461">
        <v>8.8800000000000008</v>
      </c>
      <c r="G8" s="461">
        <v>8.8052356020942408</v>
      </c>
      <c r="H8" s="461">
        <v>8.9371727748691097</v>
      </c>
      <c r="J8" s="583"/>
      <c r="K8" s="583"/>
    </row>
    <row r="9" spans="2:11" s="20" customFormat="1" ht="24.9" customHeight="1" x14ac:dyDescent="0.25">
      <c r="B9" s="92" t="s">
        <v>322</v>
      </c>
      <c r="C9" s="461">
        <v>9.59</v>
      </c>
      <c r="D9" s="461">
        <v>9.68</v>
      </c>
      <c r="E9" s="461">
        <v>9.85</v>
      </c>
      <c r="F9" s="461">
        <v>9.9</v>
      </c>
      <c r="G9" s="461">
        <v>10.10490492653414</v>
      </c>
      <c r="H9" s="461">
        <v>10.321930294906167</v>
      </c>
      <c r="J9" s="583"/>
      <c r="K9" s="583"/>
    </row>
    <row r="10" spans="2:11" s="20" customFormat="1" ht="24.9" customHeight="1" x14ac:dyDescent="0.25">
      <c r="B10" s="92" t="s">
        <v>32</v>
      </c>
      <c r="C10" s="461">
        <v>1.7</v>
      </c>
      <c r="D10" s="461">
        <v>1.73</v>
      </c>
      <c r="E10" s="461">
        <v>1.78</v>
      </c>
      <c r="F10" s="461">
        <v>1.79</v>
      </c>
      <c r="G10" s="461">
        <v>1.8018897637795275</v>
      </c>
      <c r="H10" s="461">
        <v>1.8125</v>
      </c>
      <c r="J10" s="583"/>
      <c r="K10" s="583"/>
    </row>
    <row r="11" spans="2:11" s="20" customFormat="1" ht="24.75" customHeight="1" x14ac:dyDescent="0.25">
      <c r="B11" s="92"/>
      <c r="C11" s="461"/>
      <c r="D11" s="461"/>
      <c r="E11" s="461"/>
      <c r="F11" s="461"/>
      <c r="G11" s="461"/>
      <c r="H11" s="461"/>
      <c r="J11" s="583"/>
    </row>
    <row r="12" spans="2:11" s="20" customFormat="1" ht="24.9" customHeight="1" x14ac:dyDescent="0.25">
      <c r="B12" s="189" t="s">
        <v>69</v>
      </c>
      <c r="C12" s="462"/>
      <c r="D12" s="462"/>
      <c r="E12" s="462"/>
      <c r="F12" s="462"/>
      <c r="G12" s="462"/>
      <c r="H12" s="462"/>
      <c r="J12" s="583"/>
    </row>
    <row r="13" spans="2:11" s="20" customFormat="1" ht="24.9" customHeight="1" x14ac:dyDescent="0.25">
      <c r="B13" s="92" t="s">
        <v>70</v>
      </c>
      <c r="C13" s="461">
        <v>5.05</v>
      </c>
      <c r="D13" s="461">
        <v>5.33</v>
      </c>
      <c r="E13" s="461">
        <v>5.33</v>
      </c>
      <c r="F13" s="461">
        <v>5.44</v>
      </c>
      <c r="G13" s="461">
        <v>5.702</v>
      </c>
      <c r="H13" s="461">
        <v>5.8730000000000002</v>
      </c>
      <c r="J13" s="583"/>
      <c r="K13" s="583"/>
    </row>
    <row r="14" spans="2:11" s="20" customFormat="1" ht="24.9" customHeight="1" x14ac:dyDescent="0.25">
      <c r="B14" s="92" t="s">
        <v>71</v>
      </c>
      <c r="C14" s="461">
        <v>1.7</v>
      </c>
      <c r="D14" s="461">
        <v>1.6</v>
      </c>
      <c r="E14" s="461">
        <v>1.58</v>
      </c>
      <c r="F14" s="461">
        <v>1.58</v>
      </c>
      <c r="G14" s="461">
        <v>1.612669245647969</v>
      </c>
      <c r="H14" s="461">
        <v>1.619718309859155</v>
      </c>
      <c r="J14" s="583"/>
      <c r="K14" s="583"/>
    </row>
    <row r="15" spans="2:11" s="20" customFormat="1" ht="24.75" customHeight="1" x14ac:dyDescent="0.25">
      <c r="B15" s="92"/>
      <c r="C15" s="461"/>
      <c r="D15" s="461"/>
      <c r="E15" s="461"/>
      <c r="F15" s="461"/>
      <c r="G15" s="461"/>
      <c r="H15" s="461"/>
    </row>
    <row r="16" spans="2:11" s="20" customFormat="1" ht="24.9" customHeight="1" x14ac:dyDescent="0.25">
      <c r="B16" s="189" t="s">
        <v>323</v>
      </c>
      <c r="C16" s="462">
        <v>5.75</v>
      </c>
      <c r="D16" s="462">
        <v>5.98</v>
      </c>
      <c r="E16" s="462">
        <v>6.03</v>
      </c>
      <c r="F16" s="462">
        <v>6.04</v>
      </c>
      <c r="G16" s="462">
        <v>6.24122527121889</v>
      </c>
      <c r="H16" s="462">
        <v>6.2025316455696204</v>
      </c>
      <c r="J16" s="583"/>
      <c r="K16" s="583"/>
    </row>
    <row r="17" spans="2:11" s="28" customFormat="1" ht="24.9" customHeight="1" x14ac:dyDescent="0.25">
      <c r="B17" s="101"/>
      <c r="C17" s="463"/>
      <c r="D17" s="463"/>
      <c r="E17" s="463"/>
      <c r="F17" s="463"/>
      <c r="G17" s="463"/>
      <c r="H17" s="463"/>
    </row>
    <row r="18" spans="2:11" s="20" customFormat="1" ht="24.9" customHeight="1" x14ac:dyDescent="0.25">
      <c r="B18" s="189" t="s">
        <v>72</v>
      </c>
      <c r="C18" s="462"/>
      <c r="D18" s="462"/>
      <c r="E18" s="462"/>
      <c r="F18" s="462"/>
      <c r="G18" s="462"/>
      <c r="H18" s="462"/>
    </row>
    <row r="19" spans="2:11" s="20" customFormat="1" ht="24.9" customHeight="1" x14ac:dyDescent="0.25">
      <c r="B19" s="92" t="s">
        <v>73</v>
      </c>
      <c r="C19" s="461">
        <v>3.6</v>
      </c>
      <c r="D19" s="461">
        <v>3.66</v>
      </c>
      <c r="E19" s="461">
        <v>3.7</v>
      </c>
      <c r="F19" s="461">
        <v>3.64</v>
      </c>
      <c r="G19" s="461">
        <v>3.7142857142857144</v>
      </c>
      <c r="H19" s="461">
        <v>3.7324840764331211</v>
      </c>
      <c r="J19" s="583"/>
      <c r="K19" s="583"/>
    </row>
    <row r="20" spans="2:11" s="20" customFormat="1" ht="24.9" customHeight="1" x14ac:dyDescent="0.25">
      <c r="B20" s="92" t="s">
        <v>74</v>
      </c>
      <c r="C20" s="461">
        <v>4.01</v>
      </c>
      <c r="D20" s="461">
        <v>4.1100000000000003</v>
      </c>
      <c r="E20" s="461">
        <v>4.29</v>
      </c>
      <c r="F20" s="461">
        <v>4.37</v>
      </c>
      <c r="G20" s="461">
        <v>4.4007858546168963</v>
      </c>
      <c r="H20" s="461">
        <v>4.5</v>
      </c>
      <c r="J20" s="583"/>
      <c r="K20" s="583"/>
    </row>
    <row r="21" spans="2:11" s="20" customFormat="1" ht="24.9" customHeight="1" x14ac:dyDescent="0.25">
      <c r="B21" s="92"/>
      <c r="C21" s="461"/>
      <c r="D21" s="461"/>
      <c r="E21" s="461"/>
      <c r="F21" s="461"/>
      <c r="G21" s="461"/>
      <c r="H21" s="461"/>
    </row>
    <row r="22" spans="2:11" s="20" customFormat="1" ht="24.9" customHeight="1" x14ac:dyDescent="0.25">
      <c r="B22" s="189" t="s">
        <v>75</v>
      </c>
      <c r="C22" s="462"/>
      <c r="D22" s="462"/>
      <c r="E22" s="462"/>
      <c r="F22" s="462"/>
      <c r="G22" s="462"/>
      <c r="H22" s="462"/>
    </row>
    <row r="23" spans="2:11" s="20" customFormat="1" ht="24.9" customHeight="1" x14ac:dyDescent="0.25">
      <c r="B23" s="92" t="s">
        <v>76</v>
      </c>
      <c r="C23" s="461">
        <v>4</v>
      </c>
      <c r="D23" s="461">
        <v>4.03</v>
      </c>
      <c r="E23" s="461">
        <v>4.08</v>
      </c>
      <c r="F23" s="461">
        <v>4.1100000000000003</v>
      </c>
      <c r="G23" s="461">
        <v>4.1331802525832373</v>
      </c>
      <c r="H23" s="461">
        <v>4.166666666666667</v>
      </c>
      <c r="J23" s="583"/>
      <c r="K23" s="583"/>
    </row>
    <row r="24" spans="2:11" s="20" customFormat="1" ht="24.9" customHeight="1" x14ac:dyDescent="0.25">
      <c r="B24" s="92" t="s">
        <v>77</v>
      </c>
      <c r="C24" s="461">
        <v>1.1499999999999999</v>
      </c>
      <c r="D24" s="461">
        <v>1.19</v>
      </c>
      <c r="E24" s="461">
        <v>1.2</v>
      </c>
      <c r="F24" s="461">
        <v>1.19</v>
      </c>
      <c r="G24" s="461">
        <v>1.198019801980198</v>
      </c>
      <c r="H24" s="461">
        <v>1.2095238095238094</v>
      </c>
      <c r="J24" s="583"/>
      <c r="K24" s="583"/>
    </row>
    <row r="25" spans="2:11" s="20" customFormat="1" ht="24.9" customHeight="1" x14ac:dyDescent="0.25">
      <c r="B25" s="92" t="s">
        <v>78</v>
      </c>
      <c r="C25" s="461">
        <v>9.3000000000000007</v>
      </c>
      <c r="D25" s="461">
        <v>9.2799999999999994</v>
      </c>
      <c r="E25" s="461">
        <v>9.39</v>
      </c>
      <c r="F25" s="461">
        <v>9.4700000000000006</v>
      </c>
      <c r="G25" s="461">
        <v>9.4631306597671419</v>
      </c>
      <c r="H25" s="461">
        <v>9.4838709677419359</v>
      </c>
      <c r="J25" s="583"/>
      <c r="K25" s="583"/>
    </row>
    <row r="26" spans="2:11" s="20" customFormat="1" ht="24.9" customHeight="1" x14ac:dyDescent="0.25">
      <c r="B26" s="92"/>
      <c r="C26" s="461"/>
      <c r="D26" s="461"/>
      <c r="E26" s="461"/>
      <c r="F26" s="461"/>
      <c r="G26" s="461"/>
      <c r="H26" s="461"/>
    </row>
    <row r="27" spans="2:11" s="20" customFormat="1" ht="24.9" customHeight="1" x14ac:dyDescent="0.25">
      <c r="B27" s="189" t="s">
        <v>79</v>
      </c>
      <c r="C27" s="462"/>
      <c r="D27" s="462"/>
      <c r="E27" s="462"/>
      <c r="F27" s="462"/>
      <c r="G27" s="462"/>
      <c r="H27" s="462"/>
    </row>
    <row r="28" spans="2:11" s="20" customFormat="1" ht="24.9" customHeight="1" x14ac:dyDescent="0.25">
      <c r="B28" s="92" t="s">
        <v>80</v>
      </c>
      <c r="C28" s="461">
        <v>5.84</v>
      </c>
      <c r="D28" s="461">
        <v>5.91</v>
      </c>
      <c r="E28" s="461">
        <v>5.95</v>
      </c>
      <c r="F28" s="461">
        <v>5.7</v>
      </c>
      <c r="G28" s="461">
        <v>5.7058823529411766</v>
      </c>
      <c r="H28" s="461">
        <v>5.7478005865102642</v>
      </c>
      <c r="J28" s="583"/>
      <c r="K28" s="583"/>
    </row>
    <row r="29" spans="2:11" s="20" customFormat="1" ht="24.9" customHeight="1" x14ac:dyDescent="0.25">
      <c r="B29" s="92" t="s">
        <v>591</v>
      </c>
      <c r="C29" s="461">
        <v>3.67</v>
      </c>
      <c r="D29" s="461">
        <v>3.94</v>
      </c>
      <c r="E29" s="461">
        <v>4.1100000000000003</v>
      </c>
      <c r="F29" s="461">
        <v>3.96</v>
      </c>
      <c r="G29" s="461">
        <v>4.2698350353495682</v>
      </c>
      <c r="H29" s="461">
        <v>4.3060151839595093</v>
      </c>
      <c r="J29" s="583"/>
      <c r="K29" s="583"/>
    </row>
    <row r="30" spans="2:11" ht="9" customHeight="1" thickBot="1" x14ac:dyDescent="0.25">
      <c r="B30" s="292"/>
      <c r="C30" s="293"/>
      <c r="D30" s="293"/>
      <c r="E30" s="293"/>
      <c r="F30" s="293"/>
      <c r="G30" s="293"/>
      <c r="H30" s="564"/>
    </row>
    <row r="31" spans="2:11" ht="7.5" customHeight="1" x14ac:dyDescent="0.2">
      <c r="H31" s="569"/>
    </row>
    <row r="32" spans="2:11" ht="34.5" customHeight="1" x14ac:dyDescent="0.2">
      <c r="B32" s="993" t="s">
        <v>452</v>
      </c>
      <c r="C32" s="993"/>
      <c r="D32" s="993"/>
      <c r="E32" s="993"/>
      <c r="F32" s="993"/>
      <c r="G32" s="993"/>
      <c r="H32" s="554"/>
    </row>
    <row r="33" spans="2:2" ht="16.5" customHeight="1" x14ac:dyDescent="0.2">
      <c r="B33" s="85" t="s">
        <v>386</v>
      </c>
    </row>
    <row r="34" spans="2:2" ht="17.25" customHeight="1" x14ac:dyDescent="0.2">
      <c r="B34" s="85" t="s">
        <v>384</v>
      </c>
    </row>
    <row r="35" spans="2:2" ht="14.1" customHeight="1" x14ac:dyDescent="0.2">
      <c r="B35" s="85" t="s">
        <v>387</v>
      </c>
    </row>
    <row r="36" spans="2:2" ht="14.1" customHeight="1" x14ac:dyDescent="0.2">
      <c r="B36" s="85" t="s">
        <v>425</v>
      </c>
    </row>
    <row r="37" spans="2:2" ht="14.1" customHeight="1" x14ac:dyDescent="0.2">
      <c r="B37" s="55" t="s">
        <v>354</v>
      </c>
    </row>
    <row r="38" spans="2:2" ht="14.1" customHeight="1" x14ac:dyDescent="0.2">
      <c r="B38" s="14" t="s">
        <v>359</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3" location="Contenido!A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J44"/>
  <sheetViews>
    <sheetView showGridLines="0" view="pageBreakPreview" zoomScale="90" zoomScaleNormal="130" zoomScaleSheetLayoutView="90" workbookViewId="0">
      <selection activeCell="E20" sqref="E20"/>
    </sheetView>
  </sheetViews>
  <sheetFormatPr baseColWidth="10" defaultRowHeight="13.2" x14ac:dyDescent="0.25"/>
  <cols>
    <col min="1" max="1" width="1.6640625" style="22" customWidth="1"/>
    <col min="2" max="2" width="19.88671875" style="22" customWidth="1"/>
    <col min="3" max="8" width="14.33203125" style="22" customWidth="1"/>
    <col min="9" max="9" width="4" style="22" customWidth="1"/>
    <col min="10" max="250" width="11.44140625" style="22"/>
    <col min="251" max="251" width="15" style="22" customWidth="1"/>
    <col min="252" max="506" width="11.44140625" style="22"/>
    <col min="507" max="507" width="15" style="22" customWidth="1"/>
    <col min="508" max="762" width="11.44140625" style="22"/>
    <col min="763" max="763" width="15" style="22" customWidth="1"/>
    <col min="764" max="1018" width="11.44140625" style="22"/>
    <col min="1019" max="1019" width="15" style="22" customWidth="1"/>
    <col min="1020" max="1274" width="11.44140625" style="22"/>
    <col min="1275" max="1275" width="15" style="22" customWidth="1"/>
    <col min="1276" max="1530" width="11.44140625" style="22"/>
    <col min="1531" max="1531" width="15" style="22" customWidth="1"/>
    <col min="1532" max="1786" width="11.44140625" style="22"/>
    <col min="1787" max="1787" width="15" style="22" customWidth="1"/>
    <col min="1788" max="2042" width="11.44140625" style="22"/>
    <col min="2043" max="2043" width="15" style="22" customWidth="1"/>
    <col min="2044" max="2298" width="11.44140625" style="22"/>
    <col min="2299" max="2299" width="15" style="22" customWidth="1"/>
    <col min="2300" max="2554" width="11.44140625" style="22"/>
    <col min="2555" max="2555" width="15" style="22" customWidth="1"/>
    <col min="2556" max="2810" width="11.44140625" style="22"/>
    <col min="2811" max="2811" width="15" style="22" customWidth="1"/>
    <col min="2812" max="3066" width="11.44140625" style="22"/>
    <col min="3067" max="3067" width="15" style="22" customWidth="1"/>
    <col min="3068" max="3322" width="11.44140625" style="22"/>
    <col min="3323" max="3323" width="15" style="22" customWidth="1"/>
    <col min="3324" max="3578" width="11.44140625" style="22"/>
    <col min="3579" max="3579" width="15" style="22" customWidth="1"/>
    <col min="3580" max="3834" width="11.44140625" style="22"/>
    <col min="3835" max="3835" width="15" style="22" customWidth="1"/>
    <col min="3836" max="4090" width="11.44140625" style="22"/>
    <col min="4091" max="4091" width="15" style="22" customWidth="1"/>
    <col min="4092" max="4346" width="11.44140625" style="22"/>
    <col min="4347" max="4347" width="15" style="22" customWidth="1"/>
    <col min="4348" max="4602" width="11.44140625" style="22"/>
    <col min="4603" max="4603" width="15" style="22" customWidth="1"/>
    <col min="4604" max="4858" width="11.44140625" style="22"/>
    <col min="4859" max="4859" width="15" style="22" customWidth="1"/>
    <col min="4860" max="5114" width="11.44140625" style="22"/>
    <col min="5115" max="5115" width="15" style="22" customWidth="1"/>
    <col min="5116" max="5370" width="11.44140625" style="22"/>
    <col min="5371" max="5371" width="15" style="22" customWidth="1"/>
    <col min="5372" max="5626" width="11.44140625" style="22"/>
    <col min="5627" max="5627" width="15" style="22" customWidth="1"/>
    <col min="5628" max="5882" width="11.44140625" style="22"/>
    <col min="5883" max="5883" width="15" style="22" customWidth="1"/>
    <col min="5884" max="6138" width="11.44140625" style="22"/>
    <col min="6139" max="6139" width="15" style="22" customWidth="1"/>
    <col min="6140" max="6394" width="11.44140625" style="22"/>
    <col min="6395" max="6395" width="15" style="22" customWidth="1"/>
    <col min="6396" max="6650" width="11.44140625" style="22"/>
    <col min="6651" max="6651" width="15" style="22" customWidth="1"/>
    <col min="6652" max="6906" width="11.44140625" style="22"/>
    <col min="6907" max="6907" width="15" style="22" customWidth="1"/>
    <col min="6908" max="7162" width="11.44140625" style="22"/>
    <col min="7163" max="7163" width="15" style="22" customWidth="1"/>
    <col min="7164" max="7418" width="11.44140625" style="22"/>
    <col min="7419" max="7419" width="15" style="22" customWidth="1"/>
    <col min="7420" max="7674" width="11.44140625" style="22"/>
    <col min="7675" max="7675" width="15" style="22" customWidth="1"/>
    <col min="7676" max="7930" width="11.44140625" style="22"/>
    <col min="7931" max="7931" width="15" style="22" customWidth="1"/>
    <col min="7932" max="8186" width="11.44140625" style="22"/>
    <col min="8187" max="8187" width="15" style="22" customWidth="1"/>
    <col min="8188" max="8442" width="11.44140625" style="22"/>
    <col min="8443" max="8443" width="15" style="22" customWidth="1"/>
    <col min="8444" max="8698" width="11.44140625" style="22"/>
    <col min="8699" max="8699" width="15" style="22" customWidth="1"/>
    <col min="8700" max="8954" width="11.44140625" style="22"/>
    <col min="8955" max="8955" width="15" style="22" customWidth="1"/>
    <col min="8956" max="9210" width="11.44140625" style="22"/>
    <col min="9211" max="9211" width="15" style="22" customWidth="1"/>
    <col min="9212" max="9466" width="11.44140625" style="22"/>
    <col min="9467" max="9467" width="15" style="22" customWidth="1"/>
    <col min="9468" max="9722" width="11.44140625" style="22"/>
    <col min="9723" max="9723" width="15" style="22" customWidth="1"/>
    <col min="9724" max="9978" width="11.44140625" style="22"/>
    <col min="9979" max="9979" width="15" style="22" customWidth="1"/>
    <col min="9980" max="10234" width="11.44140625" style="22"/>
    <col min="10235" max="10235" width="15" style="22" customWidth="1"/>
    <col min="10236" max="10490" width="11.44140625" style="22"/>
    <col min="10491" max="10491" width="15" style="22" customWidth="1"/>
    <col min="10492" max="10746" width="11.44140625" style="22"/>
    <col min="10747" max="10747" width="15" style="22" customWidth="1"/>
    <col min="10748" max="11002" width="11.44140625" style="22"/>
    <col min="11003" max="11003" width="15" style="22" customWidth="1"/>
    <col min="11004" max="11258" width="11.44140625" style="22"/>
    <col min="11259" max="11259" width="15" style="22" customWidth="1"/>
    <col min="11260" max="11514" width="11.44140625" style="22"/>
    <col min="11515" max="11515" width="15" style="22" customWidth="1"/>
    <col min="11516" max="11770" width="11.44140625" style="22"/>
    <col min="11771" max="11771" width="15" style="22" customWidth="1"/>
    <col min="11772" max="12026" width="11.44140625" style="22"/>
    <col min="12027" max="12027" width="15" style="22" customWidth="1"/>
    <col min="12028" max="12282" width="11.44140625" style="22"/>
    <col min="12283" max="12283" width="15" style="22" customWidth="1"/>
    <col min="12284" max="12538" width="11.44140625" style="22"/>
    <col min="12539" max="12539" width="15" style="22" customWidth="1"/>
    <col min="12540" max="12794" width="11.44140625" style="22"/>
    <col min="12795" max="12795" width="15" style="22" customWidth="1"/>
    <col min="12796" max="13050" width="11.44140625" style="22"/>
    <col min="13051" max="13051" width="15" style="22" customWidth="1"/>
    <col min="13052" max="13306" width="11.44140625" style="22"/>
    <col min="13307" max="13307" width="15" style="22" customWidth="1"/>
    <col min="13308" max="13562" width="11.44140625" style="22"/>
    <col min="13563" max="13563" width="15" style="22" customWidth="1"/>
    <col min="13564" max="13818" width="11.44140625" style="22"/>
    <col min="13819" max="13819" width="15" style="22" customWidth="1"/>
    <col min="13820" max="14074" width="11.44140625" style="22"/>
    <col min="14075" max="14075" width="15" style="22" customWidth="1"/>
    <col min="14076" max="14330" width="11.44140625" style="22"/>
    <col min="14331" max="14331" width="15" style="22" customWidth="1"/>
    <col min="14332" max="14586" width="11.44140625" style="22"/>
    <col min="14587" max="14587" width="15" style="22" customWidth="1"/>
    <col min="14588" max="14842" width="11.44140625" style="22"/>
    <col min="14843" max="14843" width="15" style="22" customWidth="1"/>
    <col min="14844" max="15098" width="11.44140625" style="22"/>
    <col min="15099" max="15099" width="15" style="22" customWidth="1"/>
    <col min="15100" max="15354" width="11.44140625" style="22"/>
    <col min="15355" max="15355" width="15" style="22" customWidth="1"/>
    <col min="15356" max="15610" width="11.44140625" style="22"/>
    <col min="15611" max="15611" width="15" style="22" customWidth="1"/>
    <col min="15612" max="15866" width="11.44140625" style="22"/>
    <col min="15867" max="15867" width="15" style="22" customWidth="1"/>
    <col min="15868" max="16122" width="11.44140625" style="22"/>
    <col min="16123" max="16123" width="15" style="22" customWidth="1"/>
    <col min="16124" max="16384" width="11.44140625" style="22"/>
  </cols>
  <sheetData>
    <row r="2" spans="2:10" ht="15.6" x14ac:dyDescent="0.3">
      <c r="B2" s="102" t="s">
        <v>138</v>
      </c>
      <c r="J2" s="57" t="s">
        <v>191</v>
      </c>
    </row>
    <row r="3" spans="2:10" ht="15" x14ac:dyDescent="0.25">
      <c r="B3" s="450" t="s">
        <v>275</v>
      </c>
      <c r="C3" s="650"/>
      <c r="D3" s="650"/>
      <c r="E3" s="650"/>
      <c r="F3" s="650"/>
      <c r="G3" s="650"/>
      <c r="H3" s="650"/>
    </row>
    <row r="4" spans="2:10" ht="8.1" customHeight="1" x14ac:dyDescent="0.25"/>
    <row r="5" spans="2:10" ht="26.25" customHeight="1" x14ac:dyDescent="0.25">
      <c r="B5" s="437" t="s">
        <v>136</v>
      </c>
      <c r="C5" s="457">
        <v>2010</v>
      </c>
      <c r="D5" s="457">
        <v>2011</v>
      </c>
      <c r="E5" s="457">
        <v>2012</v>
      </c>
      <c r="F5" s="457">
        <v>2013</v>
      </c>
      <c r="G5" s="457" t="s">
        <v>437</v>
      </c>
      <c r="H5" s="457" t="s">
        <v>436</v>
      </c>
    </row>
    <row r="6" spans="2:10" ht="23.25" customHeight="1" x14ac:dyDescent="0.25">
      <c r="B6" s="448" t="s">
        <v>53</v>
      </c>
      <c r="C6" s="458">
        <v>16813</v>
      </c>
      <c r="D6" s="458">
        <v>16985</v>
      </c>
      <c r="E6" s="458">
        <v>17433</v>
      </c>
      <c r="F6" s="458">
        <v>17597</v>
      </c>
      <c r="G6" s="458">
        <v>17888</v>
      </c>
      <c r="H6" s="458">
        <f>H12+H17+H19+H24+H30+H35</f>
        <v>17986</v>
      </c>
    </row>
    <row r="7" spans="2:10" ht="2.25" customHeight="1" thickBot="1" x14ac:dyDescent="0.3">
      <c r="B7" s="286"/>
      <c r="C7" s="286"/>
      <c r="D7" s="286"/>
      <c r="E7" s="286"/>
      <c r="F7" s="286"/>
      <c r="G7" s="286"/>
      <c r="H7" s="25"/>
    </row>
    <row r="8" spans="2:10" ht="24.9" customHeight="1" x14ac:dyDescent="0.25">
      <c r="B8" s="189" t="s">
        <v>66</v>
      </c>
      <c r="C8" s="294"/>
      <c r="D8" s="294"/>
      <c r="E8" s="294"/>
      <c r="F8" s="294"/>
      <c r="G8" s="294"/>
      <c r="H8" s="571"/>
    </row>
    <row r="9" spans="2:10" ht="24.9" customHeight="1" x14ac:dyDescent="0.25">
      <c r="B9" s="92" t="s">
        <v>67</v>
      </c>
      <c r="C9" s="466">
        <v>383</v>
      </c>
      <c r="D9" s="466">
        <v>378</v>
      </c>
      <c r="E9" s="466">
        <v>386</v>
      </c>
      <c r="F9" s="466">
        <v>388</v>
      </c>
      <c r="G9" s="466">
        <v>389</v>
      </c>
      <c r="H9" s="466">
        <v>390</v>
      </c>
    </row>
    <row r="10" spans="2:10" ht="24.9" customHeight="1" x14ac:dyDescent="0.25">
      <c r="B10" s="92" t="s">
        <v>68</v>
      </c>
      <c r="C10" s="467">
        <v>4737</v>
      </c>
      <c r="D10" s="467">
        <v>4806</v>
      </c>
      <c r="E10" s="467">
        <v>4938</v>
      </c>
      <c r="F10" s="467">
        <v>5035</v>
      </c>
      <c r="G10" s="469">
        <v>5140</v>
      </c>
      <c r="H10" s="469">
        <v>5160</v>
      </c>
    </row>
    <row r="11" spans="2:10" ht="24.9" customHeight="1" x14ac:dyDescent="0.25">
      <c r="B11" s="92" t="s">
        <v>32</v>
      </c>
      <c r="C11" s="467">
        <v>264</v>
      </c>
      <c r="D11" s="467">
        <v>270</v>
      </c>
      <c r="E11" s="467">
        <v>264</v>
      </c>
      <c r="F11" s="467">
        <v>270</v>
      </c>
      <c r="G11" s="467">
        <v>275</v>
      </c>
      <c r="H11" s="469">
        <v>280</v>
      </c>
    </row>
    <row r="12" spans="2:10" ht="24.9" customHeight="1" x14ac:dyDescent="0.25">
      <c r="B12" s="100" t="s">
        <v>212</v>
      </c>
      <c r="C12" s="468">
        <v>5384</v>
      </c>
      <c r="D12" s="468">
        <v>5454</v>
      </c>
      <c r="E12" s="468">
        <v>5588</v>
      </c>
      <c r="F12" s="468">
        <v>5693</v>
      </c>
      <c r="G12" s="468">
        <v>5804</v>
      </c>
      <c r="H12" s="468">
        <v>5830</v>
      </c>
    </row>
    <row r="13" spans="2:10" ht="24.9" customHeight="1" x14ac:dyDescent="0.25">
      <c r="B13" s="92"/>
    </row>
    <row r="14" spans="2:10" ht="24.9" customHeight="1" x14ac:dyDescent="0.25">
      <c r="B14" s="189" t="s">
        <v>69</v>
      </c>
      <c r="C14" s="518"/>
      <c r="D14" s="518"/>
      <c r="E14" s="518"/>
      <c r="F14" s="518"/>
      <c r="G14" s="518"/>
      <c r="H14" s="518"/>
      <c r="I14" s="40"/>
    </row>
    <row r="15" spans="2:10" ht="24.9" customHeight="1" x14ac:dyDescent="0.25">
      <c r="B15" s="92" t="s">
        <v>70</v>
      </c>
      <c r="C15" s="472">
        <v>490</v>
      </c>
      <c r="D15" s="472">
        <v>514</v>
      </c>
      <c r="E15" s="472">
        <v>513</v>
      </c>
      <c r="F15" s="472">
        <v>505</v>
      </c>
      <c r="G15" s="472">
        <v>500</v>
      </c>
      <c r="H15" s="472">
        <v>511</v>
      </c>
    </row>
    <row r="16" spans="2:10" ht="24.9" customHeight="1" x14ac:dyDescent="0.25">
      <c r="B16" s="92" t="s">
        <v>71</v>
      </c>
      <c r="C16" s="466">
        <v>666</v>
      </c>
      <c r="D16" s="466">
        <v>715</v>
      </c>
      <c r="E16" s="466">
        <v>724</v>
      </c>
      <c r="F16" s="466">
        <v>750</v>
      </c>
      <c r="G16" s="466">
        <v>755</v>
      </c>
      <c r="H16" s="466">
        <v>770</v>
      </c>
    </row>
    <row r="17" spans="2:8" ht="24.9" customHeight="1" x14ac:dyDescent="0.25">
      <c r="B17" s="100" t="s">
        <v>212</v>
      </c>
      <c r="C17" s="468">
        <v>1156</v>
      </c>
      <c r="D17" s="468">
        <v>1229</v>
      </c>
      <c r="E17" s="468">
        <v>1237</v>
      </c>
      <c r="F17" s="468">
        <v>1255</v>
      </c>
      <c r="G17" s="468">
        <v>1255</v>
      </c>
      <c r="H17" s="468">
        <v>1281</v>
      </c>
    </row>
    <row r="18" spans="2:8" ht="24.9" customHeight="1" x14ac:dyDescent="0.25">
      <c r="B18" s="92"/>
    </row>
    <row r="19" spans="2:8" ht="24.9" customHeight="1" x14ac:dyDescent="0.25">
      <c r="B19" s="189" t="s">
        <v>274</v>
      </c>
      <c r="C19" s="471">
        <v>8959</v>
      </c>
      <c r="D19" s="471">
        <v>8981</v>
      </c>
      <c r="E19" s="471">
        <v>9287</v>
      </c>
      <c r="F19" s="471">
        <v>9368</v>
      </c>
      <c r="G19" s="471">
        <v>9560</v>
      </c>
      <c r="H19" s="471">
        <v>9600</v>
      </c>
    </row>
    <row r="20" spans="2:8" s="32" customFormat="1" ht="24.9" customHeight="1" x14ac:dyDescent="0.25">
      <c r="B20" s="101"/>
      <c r="C20" s="555"/>
      <c r="D20" s="472"/>
      <c r="E20" s="472"/>
      <c r="F20" s="472"/>
      <c r="G20" s="472"/>
      <c r="H20" s="472"/>
    </row>
    <row r="21" spans="2:8" ht="24.9" customHeight="1" x14ac:dyDescent="0.25">
      <c r="B21" s="189" t="s">
        <v>72</v>
      </c>
      <c r="C21" s="470"/>
      <c r="D21" s="470"/>
      <c r="E21" s="470"/>
      <c r="F21" s="470"/>
      <c r="G21" s="470"/>
      <c r="H21" s="470"/>
    </row>
    <row r="22" spans="2:8" ht="24.9" customHeight="1" x14ac:dyDescent="0.25">
      <c r="B22" s="92" t="s">
        <v>73</v>
      </c>
      <c r="C22" s="466">
        <v>438</v>
      </c>
      <c r="D22" s="466">
        <v>425</v>
      </c>
      <c r="E22" s="466">
        <v>446</v>
      </c>
      <c r="F22" s="466">
        <v>430</v>
      </c>
      <c r="G22" s="466">
        <v>450</v>
      </c>
      <c r="H22" s="466">
        <v>460</v>
      </c>
    </row>
    <row r="23" spans="2:8" ht="24.9" customHeight="1" x14ac:dyDescent="0.25">
      <c r="B23" s="92" t="s">
        <v>74</v>
      </c>
      <c r="C23" s="466">
        <v>212</v>
      </c>
      <c r="D23" s="466">
        <v>185</v>
      </c>
      <c r="E23" s="466">
        <v>145</v>
      </c>
      <c r="F23" s="466">
        <v>147</v>
      </c>
      <c r="G23" s="466">
        <v>100</v>
      </c>
      <c r="H23" s="466">
        <v>90</v>
      </c>
    </row>
    <row r="24" spans="2:8" ht="24.9" customHeight="1" x14ac:dyDescent="0.25">
      <c r="B24" s="100" t="s">
        <v>212</v>
      </c>
      <c r="C24" s="473">
        <v>650</v>
      </c>
      <c r="D24" s="473">
        <v>610</v>
      </c>
      <c r="E24" s="473">
        <v>591</v>
      </c>
      <c r="F24" s="473">
        <v>577</v>
      </c>
      <c r="G24" s="473">
        <v>550</v>
      </c>
      <c r="H24" s="473">
        <v>550</v>
      </c>
    </row>
    <row r="25" spans="2:8" ht="24.9" customHeight="1" x14ac:dyDescent="0.25">
      <c r="B25" s="92"/>
    </row>
    <row r="26" spans="2:8" ht="24.9" customHeight="1" x14ac:dyDescent="0.25">
      <c r="B26" s="189" t="s">
        <v>75</v>
      </c>
      <c r="C26" s="470"/>
      <c r="D26" s="470"/>
      <c r="E26" s="470"/>
      <c r="F26" s="470"/>
      <c r="G26" s="470"/>
      <c r="H26" s="470"/>
    </row>
    <row r="27" spans="2:8" ht="24.9" customHeight="1" x14ac:dyDescent="0.25">
      <c r="B27" s="92" t="s">
        <v>81</v>
      </c>
      <c r="C27" s="466">
        <v>27</v>
      </c>
      <c r="D27" s="466">
        <v>25</v>
      </c>
      <c r="E27" s="466">
        <v>23</v>
      </c>
      <c r="F27" s="466">
        <v>22</v>
      </c>
      <c r="G27" s="466">
        <v>22</v>
      </c>
      <c r="H27" s="466">
        <v>23</v>
      </c>
    </row>
    <row r="28" spans="2:8" ht="24.9" customHeight="1" x14ac:dyDescent="0.25">
      <c r="B28" s="92" t="s">
        <v>82</v>
      </c>
      <c r="C28" s="466">
        <v>2</v>
      </c>
      <c r="D28" s="474">
        <v>2</v>
      </c>
      <c r="E28" s="474">
        <v>2</v>
      </c>
      <c r="F28" s="474">
        <v>2</v>
      </c>
      <c r="G28" s="474">
        <v>2</v>
      </c>
      <c r="H28" s="474">
        <v>2</v>
      </c>
    </row>
    <row r="29" spans="2:8" ht="24.9" customHeight="1" x14ac:dyDescent="0.25">
      <c r="B29" s="92" t="s">
        <v>78</v>
      </c>
      <c r="C29" s="466">
        <v>48</v>
      </c>
      <c r="D29" s="466">
        <v>45</v>
      </c>
      <c r="E29" s="466">
        <v>47</v>
      </c>
      <c r="F29" s="466">
        <v>49</v>
      </c>
      <c r="G29" s="466">
        <v>50</v>
      </c>
      <c r="H29" s="466">
        <v>50</v>
      </c>
    </row>
    <row r="30" spans="2:8" ht="24.9" customHeight="1" x14ac:dyDescent="0.25">
      <c r="B30" s="100" t="s">
        <v>212</v>
      </c>
      <c r="C30" s="473">
        <v>77</v>
      </c>
      <c r="D30" s="473">
        <v>72</v>
      </c>
      <c r="E30" s="473">
        <v>72</v>
      </c>
      <c r="F30" s="473">
        <v>73</v>
      </c>
      <c r="G30" s="473">
        <v>74</v>
      </c>
      <c r="H30" s="473">
        <v>75</v>
      </c>
    </row>
    <row r="31" spans="2:8" ht="24.9" customHeight="1" x14ac:dyDescent="0.25">
      <c r="B31" s="92"/>
    </row>
    <row r="32" spans="2:8" ht="24.9" customHeight="1" x14ac:dyDescent="0.25">
      <c r="B32" s="189" t="s">
        <v>79</v>
      </c>
      <c r="C32" s="470"/>
      <c r="D32" s="470"/>
      <c r="E32" s="470"/>
      <c r="F32" s="470"/>
      <c r="G32" s="470"/>
      <c r="H32" s="470"/>
    </row>
    <row r="33" spans="2:8" ht="24.9" customHeight="1" x14ac:dyDescent="0.25">
      <c r="B33" s="92" t="s">
        <v>80</v>
      </c>
      <c r="C33" s="466">
        <v>319</v>
      </c>
      <c r="D33" s="466">
        <v>339</v>
      </c>
      <c r="E33" s="466">
        <v>330</v>
      </c>
      <c r="F33" s="466">
        <v>320</v>
      </c>
      <c r="G33" s="466">
        <v>320</v>
      </c>
      <c r="H33" s="466">
        <v>330</v>
      </c>
    </row>
    <row r="34" spans="2:8" ht="24.9" customHeight="1" x14ac:dyDescent="0.25">
      <c r="B34" s="92" t="s">
        <v>591</v>
      </c>
      <c r="C34" s="466">
        <v>268</v>
      </c>
      <c r="D34" s="466">
        <v>300</v>
      </c>
      <c r="E34" s="466">
        <v>328</v>
      </c>
      <c r="F34" s="466">
        <v>311</v>
      </c>
      <c r="G34" s="466">
        <v>325</v>
      </c>
      <c r="H34" s="466">
        <v>320</v>
      </c>
    </row>
    <row r="35" spans="2:8" ht="24.9" customHeight="1" x14ac:dyDescent="0.25">
      <c r="B35" s="100" t="s">
        <v>212</v>
      </c>
      <c r="C35" s="473">
        <v>587</v>
      </c>
      <c r="D35" s="473">
        <v>639</v>
      </c>
      <c r="E35" s="473">
        <v>658</v>
      </c>
      <c r="F35" s="473">
        <v>631</v>
      </c>
      <c r="G35" s="473">
        <v>645</v>
      </c>
      <c r="H35" s="473">
        <v>650</v>
      </c>
    </row>
    <row r="36" spans="2:8" ht="7.5" customHeight="1" thickBot="1" x14ac:dyDescent="0.3">
      <c r="B36" s="295"/>
      <c r="C36" s="296"/>
      <c r="D36" s="296"/>
      <c r="E36" s="296"/>
      <c r="F36" s="296"/>
      <c r="G36" s="296"/>
      <c r="H36" s="97"/>
    </row>
    <row r="37" spans="2:8" ht="9.9" customHeight="1" x14ac:dyDescent="0.25">
      <c r="B37" s="26"/>
      <c r="C37" s="108"/>
      <c r="D37" s="108"/>
      <c r="E37" s="108"/>
      <c r="F37" s="108"/>
      <c r="G37" s="108"/>
      <c r="H37" s="572"/>
    </row>
    <row r="38" spans="2:8" ht="30.75" customHeight="1" x14ac:dyDescent="0.25">
      <c r="B38" s="993" t="s">
        <v>452</v>
      </c>
      <c r="C38" s="993"/>
      <c r="D38" s="993"/>
      <c r="E38" s="993"/>
      <c r="F38" s="993"/>
      <c r="G38" s="993"/>
      <c r="H38" s="553"/>
    </row>
    <row r="39" spans="2:8" ht="14.1" customHeight="1" x14ac:dyDescent="0.25">
      <c r="B39" s="104" t="s">
        <v>386</v>
      </c>
    </row>
    <row r="40" spans="2:8" ht="14.1" customHeight="1" x14ac:dyDescent="0.25">
      <c r="B40" s="85" t="s">
        <v>384</v>
      </c>
    </row>
    <row r="41" spans="2:8" ht="14.1" customHeight="1" x14ac:dyDescent="0.25">
      <c r="B41" s="104" t="s">
        <v>426</v>
      </c>
    </row>
    <row r="42" spans="2:8" ht="14.1" customHeight="1" x14ac:dyDescent="0.25">
      <c r="B42" s="105" t="s">
        <v>359</v>
      </c>
    </row>
    <row r="44" spans="2:8"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J41"/>
  <sheetViews>
    <sheetView showGridLines="0" view="pageBreakPreview" zoomScale="90" zoomScaleNormal="130" zoomScaleSheetLayoutView="90" workbookViewId="0">
      <selection activeCell="E20" sqref="E20"/>
    </sheetView>
  </sheetViews>
  <sheetFormatPr baseColWidth="10" defaultRowHeight="13.2" x14ac:dyDescent="0.25"/>
  <cols>
    <col min="1" max="1" width="2.5546875" style="20" customWidth="1"/>
    <col min="2" max="2" width="20.33203125" style="20" customWidth="1"/>
    <col min="3" max="8" width="14.6640625" style="20" customWidth="1"/>
    <col min="9" max="9" width="3.10937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139</v>
      </c>
      <c r="J2" s="57" t="s">
        <v>191</v>
      </c>
    </row>
    <row r="3" spans="2:10" ht="15" x14ac:dyDescent="0.25">
      <c r="B3" s="450" t="s">
        <v>275</v>
      </c>
      <c r="C3" s="650"/>
      <c r="D3" s="650"/>
      <c r="E3" s="650"/>
      <c r="F3" s="650"/>
      <c r="G3" s="650"/>
      <c r="H3" s="650"/>
    </row>
    <row r="4" spans="2:10" ht="8.1" customHeight="1" x14ac:dyDescent="0.25"/>
    <row r="5" spans="2:10" ht="31.5" customHeight="1" x14ac:dyDescent="0.25">
      <c r="B5" s="437" t="s">
        <v>136</v>
      </c>
      <c r="C5" s="457">
        <v>2010</v>
      </c>
      <c r="D5" s="457">
        <v>2011</v>
      </c>
      <c r="E5" s="457">
        <v>2012</v>
      </c>
      <c r="F5" s="457">
        <v>2013</v>
      </c>
      <c r="G5" s="457" t="s">
        <v>437</v>
      </c>
      <c r="H5" s="457" t="s">
        <v>436</v>
      </c>
      <c r="I5" s="22"/>
    </row>
    <row r="6" spans="2:10" ht="24.75" customHeight="1" x14ac:dyDescent="0.25">
      <c r="B6" s="451" t="s">
        <v>53</v>
      </c>
      <c r="C6" s="458">
        <v>16407</v>
      </c>
      <c r="D6" s="458">
        <v>16581</v>
      </c>
      <c r="E6" s="458">
        <v>16915</v>
      </c>
      <c r="F6" s="458">
        <v>17049</v>
      </c>
      <c r="G6" s="458">
        <v>17186</v>
      </c>
      <c r="H6" s="458">
        <f>H12+H17+H19+H24+H29+H34</f>
        <v>17392</v>
      </c>
      <c r="I6" s="22"/>
    </row>
    <row r="7" spans="2:10" ht="2.25" customHeight="1" thickBot="1" x14ac:dyDescent="0.3">
      <c r="B7" s="286"/>
      <c r="C7" s="286"/>
      <c r="D7" s="286"/>
      <c r="E7" s="286"/>
      <c r="F7" s="286"/>
      <c r="G7" s="286"/>
      <c r="H7" s="25"/>
      <c r="I7" s="22"/>
    </row>
    <row r="8" spans="2:10" ht="20.100000000000001" customHeight="1" x14ac:dyDescent="0.25">
      <c r="B8" s="189" t="s">
        <v>66</v>
      </c>
      <c r="C8" s="193"/>
      <c r="D8" s="193"/>
      <c r="E8" s="193"/>
      <c r="F8" s="193"/>
      <c r="G8" s="193"/>
      <c r="H8" s="573"/>
      <c r="I8" s="22"/>
    </row>
    <row r="9" spans="2:10" ht="20.100000000000001" customHeight="1" x14ac:dyDescent="0.25">
      <c r="B9" s="92" t="s">
        <v>67</v>
      </c>
      <c r="C9" s="107">
        <v>400</v>
      </c>
      <c r="D9" s="107">
        <v>395</v>
      </c>
      <c r="E9" s="107">
        <v>400</v>
      </c>
      <c r="F9" s="107">
        <v>412</v>
      </c>
      <c r="G9" s="107">
        <v>403</v>
      </c>
      <c r="H9" s="107">
        <v>402</v>
      </c>
      <c r="I9" s="22"/>
    </row>
    <row r="10" spans="2:10" ht="20.100000000000001" customHeight="1" x14ac:dyDescent="0.25">
      <c r="B10" s="92" t="s">
        <v>68</v>
      </c>
      <c r="C10" s="459">
        <v>4638</v>
      </c>
      <c r="D10" s="459">
        <v>4716</v>
      </c>
      <c r="E10" s="459">
        <v>4786</v>
      </c>
      <c r="F10" s="459">
        <v>4837</v>
      </c>
      <c r="G10" s="459">
        <v>4913</v>
      </c>
      <c r="H10" s="459">
        <v>4925</v>
      </c>
      <c r="I10" s="22"/>
    </row>
    <row r="11" spans="2:10" ht="20.100000000000001" customHeight="1" x14ac:dyDescent="0.25">
      <c r="B11" s="92" t="s">
        <v>32</v>
      </c>
      <c r="C11" s="459">
        <v>338</v>
      </c>
      <c r="D11" s="459">
        <v>344</v>
      </c>
      <c r="E11" s="459">
        <v>349</v>
      </c>
      <c r="F11" s="459">
        <v>368</v>
      </c>
      <c r="G11" s="459">
        <v>369</v>
      </c>
      <c r="H11" s="459">
        <v>373</v>
      </c>
      <c r="I11" s="22"/>
    </row>
    <row r="12" spans="2:10" ht="20.100000000000001" customHeight="1" x14ac:dyDescent="0.25">
      <c r="B12" s="100" t="s">
        <v>212</v>
      </c>
      <c r="C12" s="460">
        <v>5376</v>
      </c>
      <c r="D12" s="460">
        <v>5455</v>
      </c>
      <c r="E12" s="460">
        <v>5535</v>
      </c>
      <c r="F12" s="460">
        <v>5617</v>
      </c>
      <c r="G12" s="460">
        <v>5685</v>
      </c>
      <c r="H12" s="460">
        <v>5700</v>
      </c>
      <c r="I12" s="22"/>
    </row>
    <row r="13" spans="2:10" ht="20.100000000000001" customHeight="1" x14ac:dyDescent="0.25">
      <c r="B13" s="92"/>
      <c r="I13" s="22"/>
    </row>
    <row r="14" spans="2:10" ht="20.100000000000001" customHeight="1" x14ac:dyDescent="0.25">
      <c r="B14" s="189" t="s">
        <v>69</v>
      </c>
      <c r="C14" s="464"/>
      <c r="D14" s="464"/>
      <c r="E14" s="464"/>
      <c r="F14" s="464"/>
      <c r="G14" s="464"/>
      <c r="H14" s="464"/>
      <c r="I14" s="22"/>
    </row>
    <row r="15" spans="2:10" ht="20.100000000000001" customHeight="1" x14ac:dyDescent="0.25">
      <c r="B15" s="92" t="s">
        <v>70</v>
      </c>
      <c r="C15" s="107">
        <v>490</v>
      </c>
      <c r="D15" s="107">
        <v>514</v>
      </c>
      <c r="E15" s="107">
        <v>513</v>
      </c>
      <c r="F15" s="107">
        <v>505</v>
      </c>
      <c r="G15" s="107">
        <v>500</v>
      </c>
      <c r="H15" s="107">
        <v>511</v>
      </c>
      <c r="I15" s="22"/>
    </row>
    <row r="16" spans="2:10" ht="20.100000000000001" customHeight="1" x14ac:dyDescent="0.25">
      <c r="B16" s="92" t="s">
        <v>71</v>
      </c>
      <c r="C16" s="107">
        <v>666</v>
      </c>
      <c r="D16" s="107">
        <v>715</v>
      </c>
      <c r="E16" s="107">
        <v>724</v>
      </c>
      <c r="F16" s="107">
        <v>750</v>
      </c>
      <c r="G16" s="107">
        <v>755</v>
      </c>
      <c r="H16" s="107">
        <v>770</v>
      </c>
      <c r="I16" s="22"/>
    </row>
    <row r="17" spans="2:9" ht="20.100000000000001" customHeight="1" x14ac:dyDescent="0.25">
      <c r="B17" s="100" t="s">
        <v>212</v>
      </c>
      <c r="C17" s="460">
        <v>1156</v>
      </c>
      <c r="D17" s="460">
        <v>1229</v>
      </c>
      <c r="E17" s="460">
        <v>1237</v>
      </c>
      <c r="F17" s="460">
        <v>1255</v>
      </c>
      <c r="G17" s="460">
        <v>1255</v>
      </c>
      <c r="H17" s="460">
        <v>1281</v>
      </c>
      <c r="I17" s="22"/>
    </row>
    <row r="18" spans="2:9" ht="20.100000000000001" customHeight="1" x14ac:dyDescent="0.25">
      <c r="B18" s="92"/>
      <c r="I18" s="22"/>
    </row>
    <row r="19" spans="2:9" ht="20.100000000000001" customHeight="1" x14ac:dyDescent="0.25">
      <c r="B19" s="189" t="s">
        <v>274</v>
      </c>
      <c r="C19" s="186">
        <v>8367</v>
      </c>
      <c r="D19" s="186">
        <v>8374</v>
      </c>
      <c r="E19" s="186">
        <v>8597</v>
      </c>
      <c r="F19" s="186">
        <v>8656</v>
      </c>
      <c r="G19" s="186">
        <v>8816</v>
      </c>
      <c r="H19" s="186">
        <v>8936</v>
      </c>
      <c r="I19" s="22"/>
    </row>
    <row r="20" spans="2:9" s="28" customFormat="1" ht="20.100000000000001" customHeight="1" x14ac:dyDescent="0.25">
      <c r="B20" s="101"/>
      <c r="C20" s="163"/>
      <c r="D20" s="163"/>
      <c r="E20" s="163"/>
      <c r="F20" s="163"/>
      <c r="G20" s="163"/>
      <c r="H20" s="163"/>
      <c r="I20" s="32"/>
    </row>
    <row r="21" spans="2:9" ht="20.100000000000001" customHeight="1" x14ac:dyDescent="0.25">
      <c r="B21" s="189" t="s">
        <v>72</v>
      </c>
      <c r="C21" s="464"/>
      <c r="D21" s="464"/>
      <c r="E21" s="464"/>
      <c r="F21" s="464"/>
      <c r="G21" s="464"/>
      <c r="H21" s="464"/>
      <c r="I21" s="22"/>
    </row>
    <row r="22" spans="2:9" ht="20.100000000000001" customHeight="1" x14ac:dyDescent="0.25">
      <c r="B22" s="92" t="s">
        <v>73</v>
      </c>
      <c r="C22" s="107">
        <v>780</v>
      </c>
      <c r="D22" s="107">
        <v>759</v>
      </c>
      <c r="E22" s="107">
        <v>789</v>
      </c>
      <c r="F22" s="107">
        <v>782</v>
      </c>
      <c r="G22" s="107">
        <v>668</v>
      </c>
      <c r="H22" s="107">
        <v>695</v>
      </c>
      <c r="I22" s="22"/>
    </row>
    <row r="23" spans="2:9" ht="20.100000000000001" customHeight="1" x14ac:dyDescent="0.25">
      <c r="B23" s="92" t="s">
        <v>74</v>
      </c>
      <c r="C23" s="107">
        <v>144</v>
      </c>
      <c r="D23" s="107">
        <v>117</v>
      </c>
      <c r="E23" s="107">
        <v>95</v>
      </c>
      <c r="F23" s="107">
        <v>88</v>
      </c>
      <c r="G23" s="107">
        <v>88</v>
      </c>
      <c r="H23" s="107">
        <v>88</v>
      </c>
      <c r="I23" s="22"/>
    </row>
    <row r="24" spans="2:9" ht="20.100000000000001" customHeight="1" x14ac:dyDescent="0.25">
      <c r="B24" s="100" t="s">
        <v>212</v>
      </c>
      <c r="C24" s="460">
        <v>924</v>
      </c>
      <c r="D24" s="460">
        <v>876</v>
      </c>
      <c r="E24" s="460">
        <v>884</v>
      </c>
      <c r="F24" s="460">
        <v>870</v>
      </c>
      <c r="G24" s="460">
        <v>756</v>
      </c>
      <c r="H24" s="460">
        <v>783</v>
      </c>
      <c r="I24" s="22"/>
    </row>
    <row r="25" spans="2:9" ht="20.100000000000001" customHeight="1" x14ac:dyDescent="0.25">
      <c r="B25" s="92"/>
      <c r="I25" s="22"/>
    </row>
    <row r="26" spans="2:9" ht="20.100000000000001" customHeight="1" x14ac:dyDescent="0.25">
      <c r="B26" s="189" t="s">
        <v>75</v>
      </c>
      <c r="C26" s="464"/>
      <c r="D26" s="464"/>
      <c r="E26" s="464"/>
      <c r="F26" s="464"/>
      <c r="G26" s="464"/>
      <c r="H26" s="464"/>
      <c r="I26" s="22"/>
    </row>
    <row r="27" spans="2:9" ht="20.100000000000001" customHeight="1" x14ac:dyDescent="0.25">
      <c r="B27" s="92" t="s">
        <v>81</v>
      </c>
      <c r="C27" s="107">
        <v>88</v>
      </c>
      <c r="D27" s="107">
        <v>101</v>
      </c>
      <c r="E27" s="107">
        <v>101</v>
      </c>
      <c r="F27" s="107">
        <v>107</v>
      </c>
      <c r="G27" s="107">
        <v>118</v>
      </c>
      <c r="H27" s="107">
        <v>123</v>
      </c>
      <c r="I27" s="22"/>
    </row>
    <row r="28" spans="2:9" ht="20.100000000000001" customHeight="1" x14ac:dyDescent="0.25">
      <c r="B28" s="92" t="s">
        <v>78</v>
      </c>
      <c r="C28" s="107">
        <v>247</v>
      </c>
      <c r="D28" s="107">
        <v>260</v>
      </c>
      <c r="E28" s="107">
        <v>282</v>
      </c>
      <c r="F28" s="107">
        <v>285</v>
      </c>
      <c r="G28" s="107">
        <v>280</v>
      </c>
      <c r="H28" s="107">
        <v>285</v>
      </c>
      <c r="I28" s="22"/>
    </row>
    <row r="29" spans="2:9" ht="20.100000000000001" customHeight="1" x14ac:dyDescent="0.25">
      <c r="B29" s="100" t="s">
        <v>212</v>
      </c>
      <c r="C29" s="465">
        <v>335</v>
      </c>
      <c r="D29" s="465">
        <v>361</v>
      </c>
      <c r="E29" s="465">
        <v>383</v>
      </c>
      <c r="F29" s="465">
        <v>392</v>
      </c>
      <c r="G29" s="465">
        <v>398</v>
      </c>
      <c r="H29" s="465">
        <v>408</v>
      </c>
      <c r="I29" s="22"/>
    </row>
    <row r="30" spans="2:9" ht="20.100000000000001" customHeight="1" x14ac:dyDescent="0.25">
      <c r="B30" s="92"/>
      <c r="I30" s="22"/>
    </row>
    <row r="31" spans="2:9" ht="20.100000000000001" customHeight="1" x14ac:dyDescent="0.25">
      <c r="B31" s="189" t="s">
        <v>79</v>
      </c>
      <c r="C31" s="464"/>
      <c r="D31" s="464"/>
      <c r="E31" s="464"/>
      <c r="F31" s="464"/>
      <c r="G31" s="464"/>
      <c r="H31" s="464"/>
      <c r="I31" s="22"/>
    </row>
    <row r="32" spans="2:9" ht="20.100000000000001" customHeight="1" x14ac:dyDescent="0.25">
      <c r="B32" s="92" t="s">
        <v>80</v>
      </c>
      <c r="C32" s="107">
        <v>225</v>
      </c>
      <c r="D32" s="107">
        <v>256</v>
      </c>
      <c r="E32" s="107">
        <v>240</v>
      </c>
      <c r="F32" s="107">
        <v>220</v>
      </c>
      <c r="G32" s="107">
        <v>237</v>
      </c>
      <c r="H32" s="107">
        <v>245</v>
      </c>
      <c r="I32" s="22"/>
    </row>
    <row r="33" spans="2:9" ht="20.100000000000001" customHeight="1" x14ac:dyDescent="0.25">
      <c r="B33" s="92" t="s">
        <v>591</v>
      </c>
      <c r="C33" s="107">
        <v>24</v>
      </c>
      <c r="D33" s="107">
        <v>30</v>
      </c>
      <c r="E33" s="107">
        <v>39</v>
      </c>
      <c r="F33" s="107">
        <v>39</v>
      </c>
      <c r="G33" s="107">
        <v>39</v>
      </c>
      <c r="H33" s="107">
        <v>39</v>
      </c>
      <c r="I33" s="22"/>
    </row>
    <row r="34" spans="2:9" ht="20.100000000000001" customHeight="1" x14ac:dyDescent="0.25">
      <c r="B34" s="100" t="s">
        <v>212</v>
      </c>
      <c r="C34" s="465">
        <v>249</v>
      </c>
      <c r="D34" s="465">
        <v>286</v>
      </c>
      <c r="E34" s="465">
        <v>279</v>
      </c>
      <c r="F34" s="465">
        <v>259</v>
      </c>
      <c r="G34" s="465">
        <v>276</v>
      </c>
      <c r="H34" s="465">
        <v>284</v>
      </c>
      <c r="I34" s="22"/>
    </row>
    <row r="35" spans="2:9" ht="3.75" customHeight="1" thickBot="1" x14ac:dyDescent="0.3">
      <c r="B35" s="295"/>
      <c r="C35" s="297"/>
      <c r="D35" s="297"/>
      <c r="E35" s="297"/>
      <c r="F35" s="297"/>
      <c r="G35" s="297"/>
      <c r="H35" s="108"/>
      <c r="I35" s="22"/>
    </row>
    <row r="36" spans="2:9" ht="7.5" customHeight="1" x14ac:dyDescent="0.25">
      <c r="B36" s="26"/>
      <c r="C36" s="108"/>
      <c r="D36" s="108"/>
      <c r="E36" s="108"/>
      <c r="F36" s="108"/>
      <c r="G36" s="108"/>
      <c r="H36" s="572"/>
      <c r="I36" s="22"/>
    </row>
    <row r="37" spans="2:9" ht="30" customHeight="1" x14ac:dyDescent="0.25">
      <c r="B37" s="993" t="s">
        <v>452</v>
      </c>
      <c r="C37" s="993"/>
      <c r="D37" s="993"/>
      <c r="E37" s="993"/>
      <c r="F37" s="993"/>
      <c r="G37" s="993"/>
      <c r="H37" s="553"/>
      <c r="I37" s="22"/>
    </row>
    <row r="38" spans="2:9" ht="17.25" customHeight="1" x14ac:dyDescent="0.25">
      <c r="B38" s="85" t="s">
        <v>385</v>
      </c>
    </row>
    <row r="39" spans="2:9" ht="15.75" customHeight="1" x14ac:dyDescent="0.25">
      <c r="B39" s="85" t="s">
        <v>384</v>
      </c>
    </row>
    <row r="40" spans="2:9" ht="17.25" customHeight="1" x14ac:dyDescent="0.25">
      <c r="B40" s="85" t="s">
        <v>426</v>
      </c>
    </row>
    <row r="41" spans="2:9" ht="14.1" customHeight="1" x14ac:dyDescent="0.25">
      <c r="B41" s="14" t="s">
        <v>359</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J42"/>
  <sheetViews>
    <sheetView showGridLines="0" view="pageBreakPreview" zoomScaleNormal="130" zoomScaleSheetLayoutView="100" workbookViewId="0">
      <selection activeCell="E20" sqref="E20"/>
    </sheetView>
  </sheetViews>
  <sheetFormatPr baseColWidth="10" defaultRowHeight="13.2" x14ac:dyDescent="0.25"/>
  <cols>
    <col min="1" max="1" width="3.5546875" style="20" customWidth="1"/>
    <col min="2" max="2" width="21.44140625" style="20" customWidth="1"/>
    <col min="3" max="8" width="14.33203125" style="20" customWidth="1"/>
    <col min="9" max="9" width="3.6640625"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140</v>
      </c>
      <c r="J2" s="57" t="s">
        <v>191</v>
      </c>
    </row>
    <row r="3" spans="2:10" ht="15" x14ac:dyDescent="0.25">
      <c r="B3" s="450" t="s">
        <v>275</v>
      </c>
      <c r="C3" s="650"/>
      <c r="D3" s="650"/>
      <c r="E3" s="650"/>
      <c r="F3" s="650"/>
      <c r="G3" s="650"/>
      <c r="H3" s="650"/>
    </row>
    <row r="4" spans="2:10" ht="8.1" customHeight="1" x14ac:dyDescent="0.25"/>
    <row r="5" spans="2:10" ht="28.5" customHeight="1" x14ac:dyDescent="0.25">
      <c r="B5" s="206" t="s">
        <v>136</v>
      </c>
      <c r="C5" s="206">
        <v>2010</v>
      </c>
      <c r="D5" s="206">
        <v>2011</v>
      </c>
      <c r="E5" s="206">
        <v>2012</v>
      </c>
      <c r="F5" s="206">
        <v>2013</v>
      </c>
      <c r="G5" s="206" t="s">
        <v>437</v>
      </c>
      <c r="H5" s="206" t="s">
        <v>436</v>
      </c>
    </row>
    <row r="6" spans="2:10" ht="21.75" customHeight="1" x14ac:dyDescent="0.25">
      <c r="B6" s="447" t="s">
        <v>53</v>
      </c>
      <c r="C6" s="423">
        <v>1042</v>
      </c>
      <c r="D6" s="423">
        <v>1069</v>
      </c>
      <c r="E6" s="423">
        <v>1129</v>
      </c>
      <c r="F6" s="423">
        <v>1138</v>
      </c>
      <c r="G6" s="423">
        <v>1005</v>
      </c>
      <c r="H6" s="423">
        <f>H12+H17+H19+H24+H30+H35</f>
        <v>1022</v>
      </c>
      <c r="I6" s="423"/>
      <c r="J6" s="423"/>
    </row>
    <row r="7" spans="2:10" ht="3" customHeight="1" thickBot="1" x14ac:dyDescent="0.3">
      <c r="B7" s="286"/>
      <c r="C7" s="286"/>
      <c r="D7" s="286"/>
      <c r="E7" s="286"/>
      <c r="F7" s="286"/>
      <c r="G7" s="286"/>
      <c r="H7" s="25"/>
    </row>
    <row r="8" spans="2:10" ht="20.100000000000001" customHeight="1" x14ac:dyDescent="0.25">
      <c r="B8" s="189" t="s">
        <v>66</v>
      </c>
      <c r="C8" s="193"/>
      <c r="D8" s="193"/>
      <c r="E8" s="193"/>
      <c r="F8" s="193"/>
      <c r="G8" s="193"/>
      <c r="H8" s="573"/>
    </row>
    <row r="9" spans="2:10" ht="20.100000000000001" customHeight="1" x14ac:dyDescent="0.25">
      <c r="B9" s="92" t="s">
        <v>67</v>
      </c>
      <c r="C9" s="97">
        <v>22</v>
      </c>
      <c r="D9" s="97">
        <v>23</v>
      </c>
      <c r="E9" s="97">
        <v>24</v>
      </c>
      <c r="F9" s="97">
        <v>24</v>
      </c>
      <c r="G9" s="97">
        <v>24</v>
      </c>
      <c r="H9" s="97">
        <v>24</v>
      </c>
    </row>
    <row r="10" spans="2:10" ht="20.100000000000001" customHeight="1" x14ac:dyDescent="0.25">
      <c r="B10" s="92" t="s">
        <v>68</v>
      </c>
      <c r="C10" s="93">
        <v>110</v>
      </c>
      <c r="D10" s="93">
        <v>110</v>
      </c>
      <c r="E10" s="93">
        <v>122</v>
      </c>
      <c r="F10" s="93">
        <v>113</v>
      </c>
      <c r="G10" s="93">
        <v>122</v>
      </c>
      <c r="H10" s="93">
        <v>120</v>
      </c>
    </row>
    <row r="11" spans="2:10" ht="20.100000000000001" customHeight="1" x14ac:dyDescent="0.25">
      <c r="B11" s="92" t="s">
        <v>32</v>
      </c>
      <c r="C11" s="93">
        <v>80</v>
      </c>
      <c r="D11" s="93">
        <v>78</v>
      </c>
      <c r="E11" s="93">
        <v>89</v>
      </c>
      <c r="F11" s="93">
        <v>103</v>
      </c>
      <c r="G11" s="93">
        <v>99</v>
      </c>
      <c r="H11" s="93">
        <v>99</v>
      </c>
    </row>
    <row r="12" spans="2:10" ht="20.100000000000001" customHeight="1" x14ac:dyDescent="0.25">
      <c r="B12" s="100" t="s">
        <v>212</v>
      </c>
      <c r="C12" s="110">
        <v>212</v>
      </c>
      <c r="D12" s="110">
        <v>211</v>
      </c>
      <c r="E12" s="110">
        <v>235</v>
      </c>
      <c r="F12" s="110">
        <v>240</v>
      </c>
      <c r="G12" s="110">
        <v>245</v>
      </c>
      <c r="H12" s="110">
        <v>243</v>
      </c>
    </row>
    <row r="13" spans="2:10" ht="20.100000000000001" customHeight="1" x14ac:dyDescent="0.25">
      <c r="B13" s="92"/>
    </row>
    <row r="14" spans="2:10" ht="20.100000000000001" customHeight="1" x14ac:dyDescent="0.25">
      <c r="B14" s="189" t="s">
        <v>69</v>
      </c>
      <c r="C14" s="192"/>
      <c r="D14" s="192"/>
      <c r="E14" s="192"/>
      <c r="F14" s="192"/>
      <c r="G14" s="192"/>
      <c r="H14" s="192"/>
    </row>
    <row r="15" spans="2:10" ht="20.100000000000001" customHeight="1" x14ac:dyDescent="0.25">
      <c r="B15" s="92" t="s">
        <v>70</v>
      </c>
      <c r="C15" s="97">
        <v>3</v>
      </c>
      <c r="D15" s="97">
        <v>3</v>
      </c>
      <c r="E15" s="97">
        <v>3</v>
      </c>
      <c r="F15" s="97">
        <v>1</v>
      </c>
      <c r="G15" s="97">
        <v>1</v>
      </c>
      <c r="H15" s="97">
        <v>1</v>
      </c>
    </row>
    <row r="16" spans="2:10" ht="20.100000000000001" customHeight="1" x14ac:dyDescent="0.25">
      <c r="B16" s="92" t="s">
        <v>71</v>
      </c>
      <c r="C16" s="97">
        <v>22</v>
      </c>
      <c r="D16" s="97">
        <v>39</v>
      </c>
      <c r="E16" s="97">
        <v>27</v>
      </c>
      <c r="F16" s="97">
        <v>31</v>
      </c>
      <c r="G16" s="97">
        <v>21</v>
      </c>
      <c r="H16" s="97">
        <v>21</v>
      </c>
    </row>
    <row r="17" spans="2:8" ht="20.100000000000001" customHeight="1" x14ac:dyDescent="0.25">
      <c r="B17" s="100" t="s">
        <v>212</v>
      </c>
      <c r="C17" s="110">
        <v>25</v>
      </c>
      <c r="D17" s="110">
        <v>42</v>
      </c>
      <c r="E17" s="110">
        <v>30</v>
      </c>
      <c r="F17" s="110">
        <v>32</v>
      </c>
      <c r="G17" s="110">
        <v>22</v>
      </c>
      <c r="H17" s="110">
        <v>22</v>
      </c>
    </row>
    <row r="18" spans="2:8" ht="20.100000000000001" customHeight="1" x14ac:dyDescent="0.25">
      <c r="B18" s="92"/>
    </row>
    <row r="19" spans="2:8" ht="20.100000000000001" customHeight="1" x14ac:dyDescent="0.25">
      <c r="B19" s="189" t="s">
        <v>274</v>
      </c>
      <c r="C19" s="191">
        <v>84</v>
      </c>
      <c r="D19" s="191">
        <v>75</v>
      </c>
      <c r="E19" s="191">
        <v>78</v>
      </c>
      <c r="F19" s="191">
        <v>75</v>
      </c>
      <c r="G19" s="191">
        <v>76</v>
      </c>
      <c r="H19" s="191">
        <v>76</v>
      </c>
    </row>
    <row r="20" spans="2:8" s="28" customFormat="1" ht="20.100000000000001" customHeight="1" x14ac:dyDescent="0.25">
      <c r="B20" s="101"/>
      <c r="C20" s="96"/>
      <c r="D20" s="96"/>
      <c r="E20" s="96"/>
      <c r="F20" s="96"/>
      <c r="G20" s="96"/>
      <c r="H20" s="96"/>
    </row>
    <row r="21" spans="2:8" ht="20.100000000000001" customHeight="1" x14ac:dyDescent="0.25">
      <c r="B21" s="189" t="s">
        <v>72</v>
      </c>
      <c r="C21" s="192"/>
      <c r="D21" s="192"/>
      <c r="E21" s="192"/>
      <c r="F21" s="192"/>
      <c r="G21" s="192"/>
      <c r="H21" s="192"/>
    </row>
    <row r="22" spans="2:8" ht="20.100000000000001" customHeight="1" x14ac:dyDescent="0.25">
      <c r="B22" s="92" t="s">
        <v>73</v>
      </c>
      <c r="C22" s="97">
        <v>353</v>
      </c>
      <c r="D22" s="97">
        <v>344</v>
      </c>
      <c r="E22" s="97">
        <v>356</v>
      </c>
      <c r="F22" s="97">
        <v>364</v>
      </c>
      <c r="G22" s="97">
        <v>230</v>
      </c>
      <c r="H22" s="97">
        <v>240</v>
      </c>
    </row>
    <row r="23" spans="2:8" ht="20.100000000000001" customHeight="1" x14ac:dyDescent="0.25">
      <c r="B23" s="92" t="s">
        <v>74</v>
      </c>
      <c r="C23" s="97">
        <v>11</v>
      </c>
      <c r="D23" s="97">
        <v>12</v>
      </c>
      <c r="E23" s="97">
        <v>17</v>
      </c>
      <c r="F23" s="97">
        <v>16</v>
      </c>
      <c r="G23" s="97">
        <v>9</v>
      </c>
      <c r="H23" s="97">
        <v>6</v>
      </c>
    </row>
    <row r="24" spans="2:8" ht="20.100000000000001" customHeight="1" x14ac:dyDescent="0.25">
      <c r="B24" s="100" t="s">
        <v>212</v>
      </c>
      <c r="C24" s="110">
        <v>364</v>
      </c>
      <c r="D24" s="110">
        <v>356</v>
      </c>
      <c r="E24" s="110">
        <v>373</v>
      </c>
      <c r="F24" s="110">
        <v>380</v>
      </c>
      <c r="G24" s="110">
        <v>239</v>
      </c>
      <c r="H24" s="110">
        <v>246</v>
      </c>
    </row>
    <row r="25" spans="2:8" ht="20.100000000000001" customHeight="1" x14ac:dyDescent="0.25">
      <c r="B25" s="92"/>
    </row>
    <row r="26" spans="2:8" ht="20.100000000000001" customHeight="1" x14ac:dyDescent="0.25">
      <c r="B26" s="189" t="s">
        <v>75</v>
      </c>
      <c r="C26" s="192"/>
      <c r="D26" s="192"/>
      <c r="E26" s="192"/>
      <c r="F26" s="192"/>
      <c r="G26" s="192"/>
      <c r="H26" s="192"/>
    </row>
    <row r="27" spans="2:8" ht="20.100000000000001" customHeight="1" x14ac:dyDescent="0.25">
      <c r="B27" s="92" t="s">
        <v>81</v>
      </c>
      <c r="C27" s="97">
        <v>61</v>
      </c>
      <c r="D27" s="97">
        <v>76</v>
      </c>
      <c r="E27" s="97">
        <v>78</v>
      </c>
      <c r="F27" s="97">
        <v>85</v>
      </c>
      <c r="G27" s="97">
        <v>96</v>
      </c>
      <c r="H27" s="97">
        <v>100</v>
      </c>
    </row>
    <row r="28" spans="2:8" ht="20.100000000000001" customHeight="1" x14ac:dyDescent="0.25">
      <c r="B28" s="92" t="s">
        <v>82</v>
      </c>
      <c r="C28" s="97">
        <v>15</v>
      </c>
      <c r="D28" s="97">
        <v>17</v>
      </c>
      <c r="E28" s="97">
        <v>20</v>
      </c>
      <c r="F28" s="97">
        <v>16</v>
      </c>
      <c r="G28" s="97">
        <v>14</v>
      </c>
      <c r="H28" s="97">
        <v>16</v>
      </c>
    </row>
    <row r="29" spans="2:8" ht="20.100000000000001" customHeight="1" x14ac:dyDescent="0.25">
      <c r="B29" s="92" t="s">
        <v>78</v>
      </c>
      <c r="C29" s="97">
        <v>199</v>
      </c>
      <c r="D29" s="97">
        <v>215</v>
      </c>
      <c r="E29" s="97">
        <v>235</v>
      </c>
      <c r="F29" s="97">
        <v>236</v>
      </c>
      <c r="G29" s="97">
        <v>230</v>
      </c>
      <c r="H29" s="97">
        <v>235</v>
      </c>
    </row>
    <row r="30" spans="2:8" ht="20.100000000000001" customHeight="1" x14ac:dyDescent="0.25">
      <c r="B30" s="100" t="s">
        <v>212</v>
      </c>
      <c r="C30" s="110">
        <v>275</v>
      </c>
      <c r="D30" s="110">
        <v>308</v>
      </c>
      <c r="E30" s="110">
        <v>333</v>
      </c>
      <c r="F30" s="110">
        <v>337</v>
      </c>
      <c r="G30" s="110">
        <v>340</v>
      </c>
      <c r="H30" s="110">
        <v>351</v>
      </c>
    </row>
    <row r="31" spans="2:8" s="28" customFormat="1" ht="20.100000000000001" customHeight="1" x14ac:dyDescent="0.25">
      <c r="B31" s="101"/>
      <c r="C31" s="20"/>
      <c r="D31" s="20"/>
      <c r="E31" s="20"/>
      <c r="F31" s="20"/>
      <c r="G31" s="20"/>
      <c r="H31" s="20"/>
    </row>
    <row r="32" spans="2:8" ht="20.100000000000001" customHeight="1" x14ac:dyDescent="0.25">
      <c r="B32" s="189" t="s">
        <v>79</v>
      </c>
      <c r="C32" s="192"/>
      <c r="D32" s="192"/>
      <c r="E32" s="192"/>
      <c r="F32" s="192"/>
      <c r="G32" s="192"/>
      <c r="H32" s="192"/>
    </row>
    <row r="33" spans="2:8" ht="20.100000000000001" customHeight="1" x14ac:dyDescent="0.25">
      <c r="B33" s="92" t="s">
        <v>80</v>
      </c>
      <c r="C33" s="97">
        <v>76</v>
      </c>
      <c r="D33" s="97">
        <v>72</v>
      </c>
      <c r="E33" s="97">
        <v>75</v>
      </c>
      <c r="F33" s="97">
        <v>69</v>
      </c>
      <c r="G33" s="97">
        <v>77</v>
      </c>
      <c r="H33" s="97">
        <v>78</v>
      </c>
    </row>
    <row r="34" spans="2:8" ht="20.100000000000001" customHeight="1" x14ac:dyDescent="0.25">
      <c r="B34" s="92" t="s">
        <v>591</v>
      </c>
      <c r="C34" s="115">
        <v>6</v>
      </c>
      <c r="D34" s="115">
        <v>5</v>
      </c>
      <c r="E34" s="115">
        <v>5</v>
      </c>
      <c r="F34" s="115">
        <v>5</v>
      </c>
      <c r="G34" s="115">
        <v>6</v>
      </c>
      <c r="H34" s="115">
        <v>6</v>
      </c>
    </row>
    <row r="35" spans="2:8" ht="20.100000000000001" customHeight="1" x14ac:dyDescent="0.25">
      <c r="B35" s="100" t="s">
        <v>212</v>
      </c>
      <c r="C35" s="116">
        <v>82</v>
      </c>
      <c r="D35" s="116">
        <v>77</v>
      </c>
      <c r="E35" s="116">
        <v>80</v>
      </c>
      <c r="F35" s="116">
        <v>74</v>
      </c>
      <c r="G35" s="116">
        <v>83</v>
      </c>
      <c r="H35" s="116">
        <v>84</v>
      </c>
    </row>
    <row r="36" spans="2:8" ht="9.75" customHeight="1" thickBot="1" x14ac:dyDescent="0.3">
      <c r="B36" s="295"/>
      <c r="C36" s="298"/>
      <c r="D36" s="298"/>
      <c r="E36" s="298"/>
      <c r="F36" s="298"/>
      <c r="G36" s="298"/>
      <c r="H36" s="115"/>
    </row>
    <row r="37" spans="2:8" ht="4.5" customHeight="1" x14ac:dyDescent="0.25">
      <c r="B37" s="107"/>
      <c r="C37" s="108"/>
      <c r="D37" s="108"/>
      <c r="E37" s="108"/>
      <c r="F37" s="108"/>
      <c r="G37" s="108"/>
      <c r="H37" s="572"/>
    </row>
    <row r="38" spans="2:8" ht="33.75" customHeight="1" x14ac:dyDescent="0.25">
      <c r="B38" s="993" t="s">
        <v>452</v>
      </c>
      <c r="C38" s="993"/>
      <c r="D38" s="993"/>
      <c r="E38" s="993"/>
      <c r="F38" s="993"/>
      <c r="G38" s="993"/>
      <c r="H38" s="553"/>
    </row>
    <row r="39" spans="2:8" ht="14.1" customHeight="1" x14ac:dyDescent="0.25">
      <c r="B39" s="85" t="s">
        <v>385</v>
      </c>
    </row>
    <row r="40" spans="2:8" ht="14.1" customHeight="1" x14ac:dyDescent="0.25">
      <c r="B40" s="85" t="s">
        <v>384</v>
      </c>
    </row>
    <row r="41" spans="2:8" ht="14.1" customHeight="1" x14ac:dyDescent="0.25">
      <c r="B41" s="85" t="s">
        <v>427</v>
      </c>
    </row>
    <row r="42" spans="2:8" ht="14.1" customHeight="1" x14ac:dyDescent="0.25">
      <c r="B42" s="14" t="s">
        <v>359</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J36"/>
  <sheetViews>
    <sheetView showGridLines="0" view="pageBreakPreview" zoomScale="90" zoomScaleNormal="130" zoomScaleSheetLayoutView="90" workbookViewId="0">
      <selection activeCell="E20" sqref="E20"/>
    </sheetView>
  </sheetViews>
  <sheetFormatPr baseColWidth="10" defaultRowHeight="13.2" x14ac:dyDescent="0.25"/>
  <cols>
    <col min="1" max="1" width="3.88671875" style="20" customWidth="1"/>
    <col min="2" max="2" width="29" style="20" customWidth="1"/>
    <col min="3" max="8" width="14.33203125" style="20" customWidth="1"/>
    <col min="9" max="9" width="1.44140625" style="20" customWidth="1"/>
    <col min="10" max="250" width="11.44140625" style="20"/>
    <col min="251" max="251" width="16" style="20" customWidth="1"/>
    <col min="252" max="506" width="11.44140625" style="20"/>
    <col min="507" max="507" width="16" style="20" customWidth="1"/>
    <col min="508" max="762" width="11.44140625" style="20"/>
    <col min="763" max="763" width="16" style="20" customWidth="1"/>
    <col min="764" max="1018" width="11.44140625" style="20"/>
    <col min="1019" max="1019" width="16" style="20" customWidth="1"/>
    <col min="1020" max="1274" width="11.44140625" style="20"/>
    <col min="1275" max="1275" width="16" style="20" customWidth="1"/>
    <col min="1276" max="1530" width="11.44140625" style="20"/>
    <col min="1531" max="1531" width="16" style="20" customWidth="1"/>
    <col min="1532" max="1786" width="11.44140625" style="20"/>
    <col min="1787" max="1787" width="16" style="20" customWidth="1"/>
    <col min="1788" max="2042" width="11.44140625" style="20"/>
    <col min="2043" max="2043" width="16" style="20" customWidth="1"/>
    <col min="2044" max="2298" width="11.44140625" style="20"/>
    <col min="2299" max="2299" width="16" style="20" customWidth="1"/>
    <col min="2300" max="2554" width="11.44140625" style="20"/>
    <col min="2555" max="2555" width="16" style="20" customWidth="1"/>
    <col min="2556" max="2810" width="11.44140625" style="20"/>
    <col min="2811" max="2811" width="16" style="20" customWidth="1"/>
    <col min="2812" max="3066" width="11.44140625" style="20"/>
    <col min="3067" max="3067" width="16" style="20" customWidth="1"/>
    <col min="3068" max="3322" width="11.44140625" style="20"/>
    <col min="3323" max="3323" width="16" style="20" customWidth="1"/>
    <col min="3324" max="3578" width="11.44140625" style="20"/>
    <col min="3579" max="3579" width="16" style="20" customWidth="1"/>
    <col min="3580" max="3834" width="11.44140625" style="20"/>
    <col min="3835" max="3835" width="16" style="20" customWidth="1"/>
    <col min="3836" max="4090" width="11.44140625" style="20"/>
    <col min="4091" max="4091" width="16" style="20" customWidth="1"/>
    <col min="4092" max="4346" width="11.44140625" style="20"/>
    <col min="4347" max="4347" width="16" style="20" customWidth="1"/>
    <col min="4348" max="4602" width="11.44140625" style="20"/>
    <col min="4603" max="4603" width="16" style="20" customWidth="1"/>
    <col min="4604" max="4858" width="11.44140625" style="20"/>
    <col min="4859" max="4859" width="16" style="20" customWidth="1"/>
    <col min="4860" max="5114" width="11.44140625" style="20"/>
    <col min="5115" max="5115" width="16" style="20" customWidth="1"/>
    <col min="5116" max="5370" width="11.44140625" style="20"/>
    <col min="5371" max="5371" width="16" style="20" customWidth="1"/>
    <col min="5372" max="5626" width="11.44140625" style="20"/>
    <col min="5627" max="5627" width="16" style="20" customWidth="1"/>
    <col min="5628" max="5882" width="11.44140625" style="20"/>
    <col min="5883" max="5883" width="16" style="20" customWidth="1"/>
    <col min="5884" max="6138" width="11.44140625" style="20"/>
    <col min="6139" max="6139" width="16" style="20" customWidth="1"/>
    <col min="6140" max="6394" width="11.44140625" style="20"/>
    <col min="6395" max="6395" width="16" style="20" customWidth="1"/>
    <col min="6396" max="6650" width="11.44140625" style="20"/>
    <col min="6651" max="6651" width="16" style="20" customWidth="1"/>
    <col min="6652" max="6906" width="11.44140625" style="20"/>
    <col min="6907" max="6907" width="16" style="20" customWidth="1"/>
    <col min="6908" max="7162" width="11.44140625" style="20"/>
    <col min="7163" max="7163" width="16" style="20" customWidth="1"/>
    <col min="7164" max="7418" width="11.44140625" style="20"/>
    <col min="7419" max="7419" width="16" style="20" customWidth="1"/>
    <col min="7420" max="7674" width="11.44140625" style="20"/>
    <col min="7675" max="7675" width="16" style="20" customWidth="1"/>
    <col min="7676" max="7930" width="11.44140625" style="20"/>
    <col min="7931" max="7931" width="16" style="20" customWidth="1"/>
    <col min="7932" max="8186" width="11.44140625" style="20"/>
    <col min="8187" max="8187" width="16" style="20" customWidth="1"/>
    <col min="8188" max="8442" width="11.44140625" style="20"/>
    <col min="8443" max="8443" width="16" style="20" customWidth="1"/>
    <col min="8444" max="8698" width="11.44140625" style="20"/>
    <col min="8699" max="8699" width="16" style="20" customWidth="1"/>
    <col min="8700" max="8954" width="11.44140625" style="20"/>
    <col min="8955" max="8955" width="16" style="20" customWidth="1"/>
    <col min="8956" max="9210" width="11.44140625" style="20"/>
    <col min="9211" max="9211" width="16" style="20" customWidth="1"/>
    <col min="9212" max="9466" width="11.44140625" style="20"/>
    <col min="9467" max="9467" width="16" style="20" customWidth="1"/>
    <col min="9468" max="9722" width="11.44140625" style="20"/>
    <col min="9723" max="9723" width="16" style="20" customWidth="1"/>
    <col min="9724" max="9978" width="11.44140625" style="20"/>
    <col min="9979" max="9979" width="16" style="20" customWidth="1"/>
    <col min="9980" max="10234" width="11.44140625" style="20"/>
    <col min="10235" max="10235" width="16" style="20" customWidth="1"/>
    <col min="10236" max="10490" width="11.44140625" style="20"/>
    <col min="10491" max="10491" width="16" style="20" customWidth="1"/>
    <col min="10492" max="10746" width="11.44140625" style="20"/>
    <col min="10747" max="10747" width="16" style="20" customWidth="1"/>
    <col min="10748" max="11002" width="11.44140625" style="20"/>
    <col min="11003" max="11003" width="16" style="20" customWidth="1"/>
    <col min="11004" max="11258" width="11.44140625" style="20"/>
    <col min="11259" max="11259" width="16" style="20" customWidth="1"/>
    <col min="11260" max="11514" width="11.44140625" style="20"/>
    <col min="11515" max="11515" width="16" style="20" customWidth="1"/>
    <col min="11516" max="11770" width="11.44140625" style="20"/>
    <col min="11771" max="11771" width="16" style="20" customWidth="1"/>
    <col min="11772" max="12026" width="11.44140625" style="20"/>
    <col min="12027" max="12027" width="16" style="20" customWidth="1"/>
    <col min="12028" max="12282" width="11.44140625" style="20"/>
    <col min="12283" max="12283" width="16" style="20" customWidth="1"/>
    <col min="12284" max="12538" width="11.44140625" style="20"/>
    <col min="12539" max="12539" width="16" style="20" customWidth="1"/>
    <col min="12540" max="12794" width="11.44140625" style="20"/>
    <col min="12795" max="12795" width="16" style="20" customWidth="1"/>
    <col min="12796" max="13050" width="11.44140625" style="20"/>
    <col min="13051" max="13051" width="16" style="20" customWidth="1"/>
    <col min="13052" max="13306" width="11.44140625" style="20"/>
    <col min="13307" max="13307" width="16" style="20" customWidth="1"/>
    <col min="13308" max="13562" width="11.44140625" style="20"/>
    <col min="13563" max="13563" width="16" style="20" customWidth="1"/>
    <col min="13564" max="13818" width="11.44140625" style="20"/>
    <col min="13819" max="13819" width="16" style="20" customWidth="1"/>
    <col min="13820" max="14074" width="11.44140625" style="20"/>
    <col min="14075" max="14075" width="16" style="20" customWidth="1"/>
    <col min="14076" max="14330" width="11.44140625" style="20"/>
    <col min="14331" max="14331" width="16" style="20" customWidth="1"/>
    <col min="14332" max="14586" width="11.44140625" style="20"/>
    <col min="14587" max="14587" width="16" style="20" customWidth="1"/>
    <col min="14588" max="14842" width="11.44140625" style="20"/>
    <col min="14843" max="14843" width="16" style="20" customWidth="1"/>
    <col min="14844" max="15098" width="11.44140625" style="20"/>
    <col min="15099" max="15099" width="16" style="20" customWidth="1"/>
    <col min="15100" max="15354" width="11.44140625" style="20"/>
    <col min="15355" max="15355" width="16" style="20" customWidth="1"/>
    <col min="15356" max="15610" width="11.44140625" style="20"/>
    <col min="15611" max="15611" width="16" style="20" customWidth="1"/>
    <col min="15612" max="15866" width="11.44140625" style="20"/>
    <col min="15867" max="15867" width="16" style="20" customWidth="1"/>
    <col min="15868" max="16122" width="11.44140625" style="20"/>
    <col min="16123" max="16123" width="16" style="20" customWidth="1"/>
    <col min="16124" max="16384" width="11.44140625" style="20"/>
  </cols>
  <sheetData>
    <row r="2" spans="2:10" ht="15.6" x14ac:dyDescent="0.3">
      <c r="B2" s="99" t="s">
        <v>141</v>
      </c>
      <c r="J2" s="57" t="s">
        <v>191</v>
      </c>
    </row>
    <row r="3" spans="2:10" ht="15" x14ac:dyDescent="0.25">
      <c r="B3" s="450" t="s">
        <v>275</v>
      </c>
      <c r="C3" s="28"/>
      <c r="D3" s="28"/>
      <c r="E3" s="28"/>
      <c r="F3" s="28"/>
      <c r="G3" s="28"/>
      <c r="H3" s="28"/>
    </row>
    <row r="4" spans="2:10" ht="8.1" customHeight="1" x14ac:dyDescent="0.25">
      <c r="C4" s="28"/>
      <c r="D4" s="28"/>
      <c r="E4" s="28"/>
      <c r="F4" s="28"/>
      <c r="G4" s="28"/>
      <c r="H4" s="28"/>
    </row>
    <row r="5" spans="2:10" ht="27" customHeight="1" x14ac:dyDescent="0.25">
      <c r="B5" s="437" t="s">
        <v>136</v>
      </c>
      <c r="C5" s="457">
        <v>2010</v>
      </c>
      <c r="D5" s="457">
        <v>2011</v>
      </c>
      <c r="E5" s="457">
        <v>2012</v>
      </c>
      <c r="F5" s="457">
        <v>2013</v>
      </c>
      <c r="G5" s="457" t="s">
        <v>437</v>
      </c>
      <c r="H5" s="457" t="s">
        <v>436</v>
      </c>
      <c r="I5" s="22"/>
    </row>
    <row r="6" spans="2:10" ht="26.25" customHeight="1" x14ac:dyDescent="0.25">
      <c r="B6" s="447" t="s">
        <v>53</v>
      </c>
      <c r="C6" s="458">
        <v>1426</v>
      </c>
      <c r="D6" s="458">
        <v>1491</v>
      </c>
      <c r="E6" s="458">
        <v>1646</v>
      </c>
      <c r="F6" s="458">
        <v>1687</v>
      </c>
      <c r="G6" s="458">
        <v>1614</v>
      </c>
      <c r="H6" s="458">
        <f>H12+H17+H19+H24+H29</f>
        <v>1680</v>
      </c>
      <c r="I6" s="22"/>
    </row>
    <row r="7" spans="2:10" ht="3" customHeight="1" thickBot="1" x14ac:dyDescent="0.3">
      <c r="B7" s="286"/>
      <c r="C7" s="286"/>
      <c r="D7" s="286"/>
      <c r="E7" s="286"/>
      <c r="F7" s="286"/>
      <c r="G7" s="286"/>
      <c r="H7" s="25"/>
      <c r="I7" s="22"/>
    </row>
    <row r="8" spans="2:10" ht="24.9" customHeight="1" x14ac:dyDescent="0.25">
      <c r="B8" s="189" t="s">
        <v>66</v>
      </c>
      <c r="C8" s="385"/>
      <c r="D8" s="385"/>
      <c r="E8" s="385"/>
      <c r="F8" s="385"/>
      <c r="G8" s="385"/>
      <c r="H8" s="575"/>
      <c r="I8" s="22"/>
    </row>
    <row r="9" spans="2:10" ht="24.9" customHeight="1" x14ac:dyDescent="0.25">
      <c r="B9" s="92" t="s">
        <v>67</v>
      </c>
      <c r="C9" s="107">
        <v>7</v>
      </c>
      <c r="D9" s="107">
        <v>7</v>
      </c>
      <c r="E9" s="107">
        <v>8</v>
      </c>
      <c r="F9" s="107">
        <v>9</v>
      </c>
      <c r="G9" s="107">
        <v>10</v>
      </c>
      <c r="H9" s="107">
        <v>10</v>
      </c>
      <c r="I9" s="22"/>
    </row>
    <row r="10" spans="2:10" ht="24.9" customHeight="1" x14ac:dyDescent="0.25">
      <c r="B10" s="92" t="s">
        <v>68</v>
      </c>
      <c r="C10" s="107">
        <v>173</v>
      </c>
      <c r="D10" s="107">
        <v>225</v>
      </c>
      <c r="E10" s="107">
        <v>260</v>
      </c>
      <c r="F10" s="107">
        <v>317</v>
      </c>
      <c r="G10" s="107">
        <v>365</v>
      </c>
      <c r="H10" s="107">
        <v>347</v>
      </c>
      <c r="I10" s="22"/>
    </row>
    <row r="11" spans="2:10" ht="24.9" customHeight="1" x14ac:dyDescent="0.25">
      <c r="B11" s="92" t="s">
        <v>32</v>
      </c>
      <c r="C11" s="107">
        <v>6</v>
      </c>
      <c r="D11" s="107">
        <v>4</v>
      </c>
      <c r="E11" s="107">
        <v>4</v>
      </c>
      <c r="F11" s="107">
        <v>5</v>
      </c>
      <c r="G11" s="107">
        <v>5</v>
      </c>
      <c r="H11" s="107">
        <v>6</v>
      </c>
      <c r="I11" s="22"/>
    </row>
    <row r="12" spans="2:10" ht="24.9" customHeight="1" x14ac:dyDescent="0.25">
      <c r="B12" s="100" t="s">
        <v>212</v>
      </c>
      <c r="C12" s="465">
        <v>186</v>
      </c>
      <c r="D12" s="465">
        <v>236</v>
      </c>
      <c r="E12" s="465">
        <v>272</v>
      </c>
      <c r="F12" s="465">
        <v>331</v>
      </c>
      <c r="G12" s="465">
        <v>380</v>
      </c>
      <c r="H12" s="465">
        <v>363</v>
      </c>
      <c r="I12" s="22"/>
    </row>
    <row r="13" spans="2:10" ht="24.9" customHeight="1" x14ac:dyDescent="0.25">
      <c r="B13" s="92"/>
      <c r="C13" s="107"/>
      <c r="D13" s="107"/>
      <c r="E13" s="107"/>
      <c r="F13" s="107"/>
      <c r="G13" s="107"/>
      <c r="H13" s="107"/>
      <c r="I13" s="22"/>
    </row>
    <row r="14" spans="2:10" ht="24.9" customHeight="1" x14ac:dyDescent="0.25">
      <c r="B14" s="189" t="s">
        <v>69</v>
      </c>
      <c r="C14" s="464"/>
      <c r="D14" s="464"/>
      <c r="E14" s="464"/>
      <c r="F14" s="464"/>
      <c r="G14" s="464"/>
      <c r="H14" s="464"/>
      <c r="I14" s="22"/>
    </row>
    <row r="15" spans="2:10" ht="24.9" customHeight="1" x14ac:dyDescent="0.25">
      <c r="B15" s="92" t="s">
        <v>70</v>
      </c>
      <c r="C15" s="107">
        <v>45</v>
      </c>
      <c r="D15" s="107">
        <v>60</v>
      </c>
      <c r="E15" s="107">
        <v>54</v>
      </c>
      <c r="F15" s="107">
        <v>51</v>
      </c>
      <c r="G15" s="107">
        <v>57</v>
      </c>
      <c r="H15" s="107">
        <v>60</v>
      </c>
      <c r="I15" s="22"/>
    </row>
    <row r="16" spans="2:10" ht="24.9" customHeight="1" x14ac:dyDescent="0.25">
      <c r="B16" s="92" t="s">
        <v>71</v>
      </c>
      <c r="C16" s="107">
        <v>4</v>
      </c>
      <c r="D16" s="107">
        <v>3</v>
      </c>
      <c r="E16" s="107">
        <v>3</v>
      </c>
      <c r="F16" s="107">
        <v>3</v>
      </c>
      <c r="G16" s="107">
        <v>2</v>
      </c>
      <c r="H16" s="107">
        <v>2</v>
      </c>
      <c r="I16" s="22"/>
    </row>
    <row r="17" spans="2:10" ht="24.9" customHeight="1" x14ac:dyDescent="0.25">
      <c r="B17" s="100" t="s">
        <v>212</v>
      </c>
      <c r="C17" s="465">
        <v>49</v>
      </c>
      <c r="D17" s="465">
        <v>63</v>
      </c>
      <c r="E17" s="465">
        <v>57</v>
      </c>
      <c r="F17" s="465">
        <v>54</v>
      </c>
      <c r="G17" s="465">
        <v>59</v>
      </c>
      <c r="H17" s="465">
        <v>62</v>
      </c>
      <c r="I17" s="103"/>
      <c r="J17" s="103"/>
    </row>
    <row r="18" spans="2:10" ht="24.9" customHeight="1" x14ac:dyDescent="0.25">
      <c r="B18" s="92"/>
      <c r="C18" s="107"/>
      <c r="D18" s="107"/>
      <c r="E18" s="107"/>
      <c r="F18" s="107"/>
      <c r="G18" s="107"/>
      <c r="H18" s="107"/>
      <c r="I18" s="22"/>
    </row>
    <row r="19" spans="2:10" ht="24.9" customHeight="1" x14ac:dyDescent="0.25">
      <c r="B19" s="189" t="s">
        <v>274</v>
      </c>
      <c r="C19" s="189">
        <v>676</v>
      </c>
      <c r="D19" s="189">
        <v>682</v>
      </c>
      <c r="E19" s="189">
        <v>768</v>
      </c>
      <c r="F19" s="189">
        <v>787</v>
      </c>
      <c r="G19" s="189">
        <v>720</v>
      </c>
      <c r="H19" s="189">
        <v>790</v>
      </c>
      <c r="I19" s="22"/>
    </row>
    <row r="20" spans="2:10" s="28" customFormat="1" ht="24.9" customHeight="1" x14ac:dyDescent="0.25">
      <c r="B20" s="101"/>
      <c r="C20" s="101"/>
      <c r="D20" s="101"/>
      <c r="E20" s="101"/>
      <c r="F20" s="101"/>
      <c r="G20" s="101"/>
      <c r="H20" s="101"/>
      <c r="I20" s="32"/>
    </row>
    <row r="21" spans="2:10" ht="24.9" customHeight="1" x14ac:dyDescent="0.25">
      <c r="B21" s="189" t="s">
        <v>72</v>
      </c>
      <c r="C21" s="464"/>
      <c r="D21" s="464"/>
      <c r="E21" s="464"/>
      <c r="F21" s="464"/>
      <c r="G21" s="464"/>
      <c r="H21" s="464"/>
      <c r="I21" s="22"/>
    </row>
    <row r="22" spans="2:10" ht="24.9" customHeight="1" x14ac:dyDescent="0.25">
      <c r="B22" s="92" t="s">
        <v>73</v>
      </c>
      <c r="C22" s="107">
        <v>11</v>
      </c>
      <c r="D22" s="107">
        <v>9</v>
      </c>
      <c r="E22" s="107">
        <v>13</v>
      </c>
      <c r="F22" s="107">
        <v>16</v>
      </c>
      <c r="G22" s="107">
        <v>10</v>
      </c>
      <c r="H22" s="107">
        <v>5</v>
      </c>
      <c r="I22" s="22"/>
    </row>
    <row r="23" spans="2:10" ht="24.9" customHeight="1" x14ac:dyDescent="0.25">
      <c r="B23" s="92" t="s">
        <v>74</v>
      </c>
      <c r="C23" s="107">
        <v>79</v>
      </c>
      <c r="D23" s="107">
        <v>80</v>
      </c>
      <c r="E23" s="107">
        <v>67</v>
      </c>
      <c r="F23" s="107">
        <v>59</v>
      </c>
      <c r="G23" s="107">
        <v>20</v>
      </c>
      <c r="H23" s="107">
        <v>10</v>
      </c>
      <c r="I23" s="22"/>
    </row>
    <row r="24" spans="2:10" ht="24.9" customHeight="1" x14ac:dyDescent="0.25">
      <c r="B24" s="100" t="s">
        <v>212</v>
      </c>
      <c r="C24" s="465">
        <v>90</v>
      </c>
      <c r="D24" s="465">
        <v>89</v>
      </c>
      <c r="E24" s="465">
        <v>80</v>
      </c>
      <c r="F24" s="465">
        <v>75</v>
      </c>
      <c r="G24" s="465">
        <v>30</v>
      </c>
      <c r="H24" s="465">
        <v>15</v>
      </c>
      <c r="I24" s="22"/>
    </row>
    <row r="25" spans="2:10" ht="24.9" customHeight="1" x14ac:dyDescent="0.25">
      <c r="B25" s="92"/>
      <c r="C25" s="107"/>
      <c r="D25" s="107"/>
      <c r="E25" s="107"/>
      <c r="F25" s="107"/>
      <c r="G25" s="107"/>
      <c r="H25" s="107"/>
      <c r="I25" s="22"/>
    </row>
    <row r="26" spans="2:10" ht="24.9" customHeight="1" x14ac:dyDescent="0.25">
      <c r="B26" s="189" t="s">
        <v>79</v>
      </c>
      <c r="C26" s="464"/>
      <c r="D26" s="464"/>
      <c r="E26" s="464"/>
      <c r="F26" s="464"/>
      <c r="G26" s="464"/>
      <c r="H26" s="464"/>
      <c r="I26" s="22"/>
    </row>
    <row r="27" spans="2:10" ht="24.9" customHeight="1" x14ac:dyDescent="0.25">
      <c r="B27" s="92" t="s">
        <v>80</v>
      </c>
      <c r="C27" s="107">
        <v>160</v>
      </c>
      <c r="D27" s="107">
        <v>168</v>
      </c>
      <c r="E27" s="107">
        <v>163</v>
      </c>
      <c r="F27" s="107">
        <v>163</v>
      </c>
      <c r="G27" s="107">
        <v>150</v>
      </c>
      <c r="H27" s="107">
        <v>160</v>
      </c>
      <c r="I27" s="22"/>
    </row>
    <row r="28" spans="2:10" ht="24.9" customHeight="1" x14ac:dyDescent="0.25">
      <c r="B28" s="92" t="s">
        <v>591</v>
      </c>
      <c r="C28" s="107">
        <v>265</v>
      </c>
      <c r="D28" s="107">
        <v>253</v>
      </c>
      <c r="E28" s="107">
        <v>306</v>
      </c>
      <c r="F28" s="107">
        <v>277</v>
      </c>
      <c r="G28" s="107">
        <v>275</v>
      </c>
      <c r="H28" s="107">
        <v>290</v>
      </c>
      <c r="I28" s="22"/>
    </row>
    <row r="29" spans="2:10" ht="24.9" customHeight="1" x14ac:dyDescent="0.25">
      <c r="B29" s="100" t="s">
        <v>212</v>
      </c>
      <c r="C29" s="465">
        <v>425</v>
      </c>
      <c r="D29" s="465">
        <v>421</v>
      </c>
      <c r="E29" s="465">
        <v>469</v>
      </c>
      <c r="F29" s="465">
        <v>440</v>
      </c>
      <c r="G29" s="465">
        <v>425</v>
      </c>
      <c r="H29" s="465">
        <v>450</v>
      </c>
      <c r="I29" s="22"/>
    </row>
    <row r="30" spans="2:10" ht="7.5" customHeight="1" thickBot="1" x14ac:dyDescent="0.3">
      <c r="B30" s="289"/>
      <c r="C30" s="383"/>
      <c r="D30" s="383"/>
      <c r="E30" s="383"/>
      <c r="F30" s="383"/>
      <c r="G30" s="383"/>
      <c r="H30" s="560"/>
      <c r="I30" s="22"/>
    </row>
    <row r="31" spans="2:10" ht="5.25" customHeight="1" x14ac:dyDescent="0.25">
      <c r="B31" s="26"/>
      <c r="C31" s="384"/>
      <c r="D31" s="384"/>
      <c r="E31" s="384"/>
      <c r="F31" s="384"/>
      <c r="G31" s="384"/>
      <c r="H31" s="574"/>
      <c r="I31" s="22"/>
    </row>
    <row r="32" spans="2:10" ht="28.5" customHeight="1" x14ac:dyDescent="0.25">
      <c r="B32" s="993" t="s">
        <v>452</v>
      </c>
      <c r="C32" s="993"/>
      <c r="D32" s="993"/>
      <c r="E32" s="993"/>
      <c r="F32" s="993"/>
      <c r="G32" s="993"/>
      <c r="H32" s="553"/>
      <c r="I32" s="22"/>
    </row>
    <row r="33" spans="2:8" ht="17.25" customHeight="1" x14ac:dyDescent="0.25">
      <c r="B33" s="85" t="s">
        <v>386</v>
      </c>
      <c r="C33" s="107"/>
      <c r="D33" s="107"/>
      <c r="E33" s="107"/>
      <c r="F33" s="107"/>
      <c r="G33" s="107"/>
      <c r="H33" s="107"/>
    </row>
    <row r="34" spans="2:8" ht="17.25" customHeight="1" x14ac:dyDescent="0.25">
      <c r="B34" s="85" t="s">
        <v>384</v>
      </c>
    </row>
    <row r="35" spans="2:8" ht="17.25" customHeight="1" x14ac:dyDescent="0.25">
      <c r="B35" s="85" t="s">
        <v>426</v>
      </c>
    </row>
    <row r="36" spans="2:8" ht="14.1" customHeight="1" x14ac:dyDescent="0.25">
      <c r="B36" s="14" t="s">
        <v>359</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2" location="contenido!A58" display="Volver al índice"/>
  </hyperlinks>
  <pageMargins left="0.39370078740157483" right="0.39370078740157483" top="0.39370078740157483" bottom="0.39370078740157483" header="0" footer="0.19685039370078741"/>
  <pageSetup scale="73" orientation="portrait" r:id="rId2"/>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J41"/>
  <sheetViews>
    <sheetView showGridLines="0" view="pageBreakPreview" zoomScaleNormal="130" zoomScaleSheetLayoutView="100" workbookViewId="0">
      <selection activeCell="E20" sqref="E20"/>
    </sheetView>
  </sheetViews>
  <sheetFormatPr baseColWidth="10" defaultRowHeight="13.2" x14ac:dyDescent="0.25"/>
  <cols>
    <col min="1" max="1" width="3.109375" style="20" customWidth="1"/>
    <col min="2" max="2" width="22" style="20" customWidth="1"/>
    <col min="3" max="7" width="14.33203125" style="20" customWidth="1"/>
    <col min="8" max="8" width="12.6640625" style="20" customWidth="1"/>
    <col min="9" max="9" width="3.44140625" style="20" customWidth="1"/>
    <col min="10"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1" spans="2:10" x14ac:dyDescent="0.25">
      <c r="C1" s="39"/>
      <c r="D1" s="39"/>
      <c r="E1" s="39"/>
      <c r="F1" s="39"/>
      <c r="G1" s="39"/>
      <c r="H1" s="39"/>
    </row>
    <row r="2" spans="2:10" ht="15.6" x14ac:dyDescent="0.3">
      <c r="B2" s="99" t="s">
        <v>142</v>
      </c>
      <c r="J2" s="57" t="s">
        <v>191</v>
      </c>
    </row>
    <row r="3" spans="2:10" ht="15" x14ac:dyDescent="0.25">
      <c r="B3" s="450" t="s">
        <v>275</v>
      </c>
      <c r="C3" s="845"/>
      <c r="D3" s="845"/>
      <c r="E3" s="845"/>
      <c r="F3" s="845"/>
      <c r="G3" s="845"/>
      <c r="H3" s="845"/>
    </row>
    <row r="4" spans="2:10" ht="8.1" customHeight="1" x14ac:dyDescent="0.25"/>
    <row r="5" spans="2:10" ht="28.5" customHeight="1" x14ac:dyDescent="0.25">
      <c r="B5" s="437" t="s">
        <v>136</v>
      </c>
      <c r="C5" s="457">
        <v>2010</v>
      </c>
      <c r="D5" s="457">
        <v>2011</v>
      </c>
      <c r="E5" s="457">
        <v>2012</v>
      </c>
      <c r="F5" s="457">
        <v>2013</v>
      </c>
      <c r="G5" s="457" t="s">
        <v>437</v>
      </c>
      <c r="H5" s="457" t="s">
        <v>436</v>
      </c>
    </row>
    <row r="6" spans="2:10" ht="23.25" customHeight="1" x14ac:dyDescent="0.25">
      <c r="B6" s="448" t="s">
        <v>53</v>
      </c>
      <c r="C6" s="649">
        <v>8179</v>
      </c>
      <c r="D6" s="649">
        <v>8584</v>
      </c>
      <c r="E6" s="649">
        <v>8914</v>
      </c>
      <c r="F6" s="649">
        <v>9150</v>
      </c>
      <c r="G6" s="649">
        <v>9440</v>
      </c>
      <c r="H6" s="649">
        <f>H12+H17+H19+H24+H29+H34</f>
        <v>9760</v>
      </c>
      <c r="J6" s="39"/>
    </row>
    <row r="7" spans="2:10" ht="3.75" customHeight="1" thickBot="1" x14ac:dyDescent="0.3">
      <c r="B7" s="286"/>
      <c r="C7" s="286"/>
      <c r="D7" s="286"/>
      <c r="E7" s="286"/>
      <c r="F7" s="286"/>
      <c r="G7" s="286"/>
      <c r="H7" s="25"/>
    </row>
    <row r="8" spans="2:10" ht="24.9" customHeight="1" x14ac:dyDescent="0.25">
      <c r="B8" s="189" t="s">
        <v>66</v>
      </c>
      <c r="C8" s="193"/>
      <c r="D8" s="193"/>
      <c r="E8" s="192"/>
      <c r="F8" s="192"/>
      <c r="G8" s="192"/>
      <c r="H8" s="576"/>
    </row>
    <row r="9" spans="2:10" ht="24.9" customHeight="1" x14ac:dyDescent="0.25">
      <c r="B9" s="92" t="s">
        <v>67</v>
      </c>
      <c r="C9" s="107">
        <v>80</v>
      </c>
      <c r="D9" s="107">
        <v>85</v>
      </c>
      <c r="E9" s="107">
        <v>98</v>
      </c>
      <c r="F9" s="107">
        <v>95</v>
      </c>
      <c r="G9" s="107">
        <v>85</v>
      </c>
      <c r="H9" s="107">
        <v>90</v>
      </c>
    </row>
    <row r="10" spans="2:10" ht="24.9" customHeight="1" x14ac:dyDescent="0.25">
      <c r="B10" s="92" t="s">
        <v>68</v>
      </c>
      <c r="C10" s="107">
        <v>709</v>
      </c>
      <c r="D10" s="107">
        <v>821</v>
      </c>
      <c r="E10" s="107">
        <v>843</v>
      </c>
      <c r="F10" s="107">
        <v>845</v>
      </c>
      <c r="G10" s="107">
        <v>835</v>
      </c>
      <c r="H10" s="107">
        <v>900</v>
      </c>
    </row>
    <row r="11" spans="2:10" ht="24.9" customHeight="1" x14ac:dyDescent="0.25">
      <c r="B11" s="92" t="s">
        <v>32</v>
      </c>
      <c r="C11" s="107">
        <v>182</v>
      </c>
      <c r="D11" s="107">
        <v>187</v>
      </c>
      <c r="E11" s="107">
        <v>190</v>
      </c>
      <c r="F11" s="107">
        <v>190</v>
      </c>
      <c r="G11" s="107">
        <v>190</v>
      </c>
      <c r="H11" s="107">
        <v>195</v>
      </c>
    </row>
    <row r="12" spans="2:10" ht="24.9" customHeight="1" x14ac:dyDescent="0.25">
      <c r="B12" s="100" t="s">
        <v>212</v>
      </c>
      <c r="C12" s="460">
        <v>971</v>
      </c>
      <c r="D12" s="460">
        <v>1093</v>
      </c>
      <c r="E12" s="460">
        <v>1131</v>
      </c>
      <c r="F12" s="460">
        <v>1130</v>
      </c>
      <c r="G12" s="460">
        <v>1110</v>
      </c>
      <c r="H12" s="460">
        <v>1185</v>
      </c>
    </row>
    <row r="13" spans="2:10" ht="24.9" customHeight="1" x14ac:dyDescent="0.25">
      <c r="B13" s="92"/>
      <c r="C13" s="107"/>
      <c r="D13" s="107"/>
      <c r="E13" s="107"/>
      <c r="F13" s="107"/>
      <c r="G13" s="107"/>
      <c r="H13" s="107"/>
    </row>
    <row r="14" spans="2:10" ht="24.9" customHeight="1" x14ac:dyDescent="0.25">
      <c r="B14" s="189" t="s">
        <v>69</v>
      </c>
      <c r="C14" s="464"/>
      <c r="D14" s="464"/>
      <c r="E14" s="464"/>
      <c r="F14" s="464"/>
      <c r="G14" s="464"/>
      <c r="H14" s="464"/>
    </row>
    <row r="15" spans="2:10" ht="24.9" customHeight="1" x14ac:dyDescent="0.25">
      <c r="B15" s="92" t="s">
        <v>70</v>
      </c>
      <c r="C15" s="112">
        <v>55</v>
      </c>
      <c r="D15" s="112">
        <v>63</v>
      </c>
      <c r="E15" s="112">
        <v>58</v>
      </c>
      <c r="F15" s="112">
        <v>60</v>
      </c>
      <c r="G15" s="112">
        <v>58</v>
      </c>
      <c r="H15" s="112">
        <v>60</v>
      </c>
    </row>
    <row r="16" spans="2:10" ht="24.9" customHeight="1" x14ac:dyDescent="0.25">
      <c r="B16" s="92" t="s">
        <v>71</v>
      </c>
      <c r="C16" s="107">
        <v>78</v>
      </c>
      <c r="D16" s="107">
        <v>79</v>
      </c>
      <c r="E16" s="107">
        <v>81</v>
      </c>
      <c r="F16" s="107">
        <v>83</v>
      </c>
      <c r="G16" s="107">
        <v>93</v>
      </c>
      <c r="H16" s="107">
        <v>95</v>
      </c>
    </row>
    <row r="17" spans="2:8" ht="24.9" customHeight="1" x14ac:dyDescent="0.25">
      <c r="B17" s="100" t="s">
        <v>212</v>
      </c>
      <c r="C17" s="465">
        <v>133</v>
      </c>
      <c r="D17" s="465">
        <v>142</v>
      </c>
      <c r="E17" s="465">
        <v>139</v>
      </c>
      <c r="F17" s="465">
        <v>143</v>
      </c>
      <c r="G17" s="465">
        <v>151</v>
      </c>
      <c r="H17" s="465">
        <v>155</v>
      </c>
    </row>
    <row r="18" spans="2:8" ht="24.9" customHeight="1" x14ac:dyDescent="0.25">
      <c r="B18" s="92"/>
      <c r="C18" s="107"/>
      <c r="D18" s="107"/>
      <c r="E18" s="107"/>
      <c r="F18" s="107"/>
      <c r="G18" s="107"/>
      <c r="H18" s="107"/>
    </row>
    <row r="19" spans="2:8" ht="24.9" customHeight="1" x14ac:dyDescent="0.25">
      <c r="B19" s="189" t="s">
        <v>276</v>
      </c>
      <c r="C19" s="186">
        <v>1980</v>
      </c>
      <c r="D19" s="186">
        <v>2055</v>
      </c>
      <c r="E19" s="186">
        <v>2100</v>
      </c>
      <c r="F19" s="186">
        <v>2100</v>
      </c>
      <c r="G19" s="186">
        <v>2195</v>
      </c>
      <c r="H19" s="186">
        <v>2275</v>
      </c>
    </row>
    <row r="20" spans="2:8" s="28" customFormat="1" ht="24.9" customHeight="1" x14ac:dyDescent="0.25">
      <c r="B20" s="101"/>
      <c r="C20" s="163"/>
      <c r="D20" s="163"/>
      <c r="E20" s="163"/>
      <c r="F20" s="163"/>
      <c r="G20" s="163"/>
      <c r="H20" s="163"/>
    </row>
    <row r="21" spans="2:8" ht="24.9" customHeight="1" x14ac:dyDescent="0.25">
      <c r="B21" s="189" t="s">
        <v>72</v>
      </c>
      <c r="C21" s="464"/>
      <c r="D21" s="464"/>
      <c r="E21" s="464"/>
      <c r="F21" s="464"/>
      <c r="G21" s="464"/>
      <c r="H21" s="464"/>
    </row>
    <row r="22" spans="2:8" ht="24.9" customHeight="1" x14ac:dyDescent="0.25">
      <c r="B22" s="92" t="s">
        <v>73</v>
      </c>
      <c r="C22" s="107">
        <v>207</v>
      </c>
      <c r="D22" s="107">
        <v>217</v>
      </c>
      <c r="E22" s="107">
        <v>216</v>
      </c>
      <c r="F22" s="107">
        <v>219</v>
      </c>
      <c r="G22" s="107">
        <v>235</v>
      </c>
      <c r="H22" s="107">
        <v>240</v>
      </c>
    </row>
    <row r="23" spans="2:8" ht="24.9" customHeight="1" x14ac:dyDescent="0.25">
      <c r="B23" s="92" t="s">
        <v>74</v>
      </c>
      <c r="C23" s="107">
        <v>79</v>
      </c>
      <c r="D23" s="107">
        <v>76</v>
      </c>
      <c r="E23" s="107">
        <v>88</v>
      </c>
      <c r="F23" s="107">
        <v>93</v>
      </c>
      <c r="G23" s="107">
        <v>115</v>
      </c>
      <c r="H23" s="107">
        <v>110</v>
      </c>
    </row>
    <row r="24" spans="2:8" ht="24.9" customHeight="1" x14ac:dyDescent="0.25">
      <c r="B24" s="100" t="s">
        <v>212</v>
      </c>
      <c r="C24" s="465">
        <v>286</v>
      </c>
      <c r="D24" s="465">
        <v>293</v>
      </c>
      <c r="E24" s="465">
        <v>304</v>
      </c>
      <c r="F24" s="465">
        <v>312</v>
      </c>
      <c r="G24" s="465">
        <v>350</v>
      </c>
      <c r="H24" s="465">
        <v>350</v>
      </c>
    </row>
    <row r="25" spans="2:8" ht="24.9" customHeight="1" x14ac:dyDescent="0.25">
      <c r="B25" s="92"/>
      <c r="C25" s="107"/>
      <c r="D25" s="107"/>
      <c r="E25" s="107"/>
      <c r="F25" s="107"/>
      <c r="G25" s="107"/>
      <c r="H25" s="107"/>
    </row>
    <row r="26" spans="2:8" ht="24.9" customHeight="1" x14ac:dyDescent="0.25">
      <c r="B26" s="189" t="s">
        <v>75</v>
      </c>
      <c r="C26" s="185"/>
      <c r="D26" s="185"/>
      <c r="E26" s="185"/>
      <c r="F26" s="185"/>
      <c r="G26" s="185"/>
      <c r="H26" s="185"/>
    </row>
    <row r="27" spans="2:8" ht="24.9" customHeight="1" x14ac:dyDescent="0.25">
      <c r="B27" s="92" t="s">
        <v>77</v>
      </c>
      <c r="C27" s="459">
        <v>4162</v>
      </c>
      <c r="D27" s="459">
        <v>4330</v>
      </c>
      <c r="E27" s="459">
        <v>4525</v>
      </c>
      <c r="F27" s="459">
        <v>4745</v>
      </c>
      <c r="G27" s="459">
        <v>4887</v>
      </c>
      <c r="H27" s="459">
        <v>5035</v>
      </c>
    </row>
    <row r="28" spans="2:8" ht="24.9" customHeight="1" x14ac:dyDescent="0.25">
      <c r="B28" s="92" t="s">
        <v>78</v>
      </c>
      <c r="C28" s="107">
        <v>74</v>
      </c>
      <c r="D28" s="107">
        <v>63</v>
      </c>
      <c r="E28" s="107">
        <v>69</v>
      </c>
      <c r="F28" s="107">
        <v>68</v>
      </c>
      <c r="G28" s="107">
        <v>60</v>
      </c>
      <c r="H28" s="107">
        <v>65</v>
      </c>
    </row>
    <row r="29" spans="2:8" ht="24.9" customHeight="1" x14ac:dyDescent="0.25">
      <c r="B29" s="100" t="s">
        <v>212</v>
      </c>
      <c r="C29" s="460">
        <v>4236</v>
      </c>
      <c r="D29" s="460">
        <v>4393</v>
      </c>
      <c r="E29" s="460">
        <v>4594</v>
      </c>
      <c r="F29" s="460">
        <v>4813</v>
      </c>
      <c r="G29" s="460">
        <v>4947</v>
      </c>
      <c r="H29" s="460">
        <v>5100</v>
      </c>
    </row>
    <row r="30" spans="2:8" ht="24.9" customHeight="1" x14ac:dyDescent="0.25">
      <c r="B30" s="92"/>
      <c r="C30" s="107"/>
      <c r="D30" s="107"/>
      <c r="E30" s="107"/>
      <c r="F30" s="107"/>
      <c r="G30" s="107"/>
      <c r="H30" s="107"/>
    </row>
    <row r="31" spans="2:8" ht="24.9" customHeight="1" x14ac:dyDescent="0.25">
      <c r="B31" s="189" t="s">
        <v>79</v>
      </c>
      <c r="C31" s="464"/>
      <c r="D31" s="464"/>
      <c r="E31" s="464"/>
      <c r="F31" s="464"/>
      <c r="G31" s="464"/>
      <c r="H31" s="464"/>
    </row>
    <row r="32" spans="2:8" ht="24.9" customHeight="1" x14ac:dyDescent="0.25">
      <c r="B32" s="92" t="s">
        <v>80</v>
      </c>
      <c r="C32" s="107">
        <v>132</v>
      </c>
      <c r="D32" s="107">
        <v>121</v>
      </c>
      <c r="E32" s="107">
        <v>119</v>
      </c>
      <c r="F32" s="107">
        <v>117</v>
      </c>
      <c r="G32" s="107">
        <v>117</v>
      </c>
      <c r="H32" s="107">
        <v>115</v>
      </c>
    </row>
    <row r="33" spans="2:8" ht="24.9" customHeight="1" x14ac:dyDescent="0.25">
      <c r="B33" s="92" t="s">
        <v>591</v>
      </c>
      <c r="C33" s="107">
        <v>441</v>
      </c>
      <c r="D33" s="107">
        <v>487</v>
      </c>
      <c r="E33" s="107">
        <v>527</v>
      </c>
      <c r="F33" s="107">
        <v>535</v>
      </c>
      <c r="G33" s="107">
        <v>570</v>
      </c>
      <c r="H33" s="107">
        <v>580</v>
      </c>
    </row>
    <row r="34" spans="2:8" ht="24.9" customHeight="1" x14ac:dyDescent="0.25">
      <c r="B34" s="100" t="s">
        <v>212</v>
      </c>
      <c r="C34" s="460">
        <v>573</v>
      </c>
      <c r="D34" s="460">
        <v>608</v>
      </c>
      <c r="E34" s="460">
        <v>646</v>
      </c>
      <c r="F34" s="460">
        <v>652</v>
      </c>
      <c r="G34" s="460">
        <v>687</v>
      </c>
      <c r="H34" s="460">
        <v>695</v>
      </c>
    </row>
    <row r="35" spans="2:8" ht="13.5" customHeight="1" thickBot="1" x14ac:dyDescent="0.3">
      <c r="B35" s="289"/>
      <c r="C35" s="290"/>
      <c r="D35" s="290"/>
      <c r="E35" s="290"/>
      <c r="F35" s="290"/>
      <c r="G35" s="290"/>
      <c r="H35" s="556"/>
    </row>
    <row r="36" spans="2:8" ht="8.25" customHeight="1" x14ac:dyDescent="0.25">
      <c r="B36" s="25"/>
      <c r="C36" s="108"/>
      <c r="D36" s="108"/>
      <c r="E36" s="108"/>
      <c r="F36" s="108"/>
      <c r="G36" s="108"/>
      <c r="H36" s="572"/>
    </row>
    <row r="37" spans="2:8" ht="33.75" customHeight="1" x14ac:dyDescent="0.25">
      <c r="B37" s="993" t="s">
        <v>452</v>
      </c>
      <c r="C37" s="993"/>
      <c r="D37" s="993"/>
      <c r="E37" s="993"/>
      <c r="F37" s="993"/>
      <c r="G37" s="993"/>
      <c r="H37" s="553"/>
    </row>
    <row r="38" spans="2:8" ht="17.25" customHeight="1" x14ac:dyDescent="0.25">
      <c r="B38" s="85" t="s">
        <v>386</v>
      </c>
      <c r="C38" s="107"/>
      <c r="D38" s="107"/>
      <c r="E38" s="107"/>
      <c r="F38" s="107"/>
      <c r="G38" s="107"/>
      <c r="H38" s="107"/>
    </row>
    <row r="39" spans="2:8" ht="16.5" customHeight="1" x14ac:dyDescent="0.25">
      <c r="B39" s="85" t="s">
        <v>384</v>
      </c>
    </row>
    <row r="40" spans="2:8" ht="17.25" customHeight="1" x14ac:dyDescent="0.25">
      <c r="B40" s="85" t="s">
        <v>428</v>
      </c>
    </row>
    <row r="41" spans="2:8" ht="14.1" customHeight="1" x14ac:dyDescent="0.25">
      <c r="B41" s="14" t="s">
        <v>359</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J44"/>
  <sheetViews>
    <sheetView showGridLines="0" view="pageBreakPreview" zoomScaleNormal="130" zoomScaleSheetLayoutView="100" workbookViewId="0">
      <selection activeCell="E20" sqref="E20"/>
    </sheetView>
  </sheetViews>
  <sheetFormatPr baseColWidth="10" defaultRowHeight="13.2" x14ac:dyDescent="0.25"/>
  <cols>
    <col min="1" max="1" width="2.33203125" style="20" customWidth="1"/>
    <col min="2" max="2" width="21.33203125" style="20" customWidth="1"/>
    <col min="3" max="7" width="14.33203125" style="20" customWidth="1"/>
    <col min="8" max="8" width="13.88671875" style="20" customWidth="1"/>
    <col min="9" max="9" width="2.6640625" style="20" customWidth="1"/>
    <col min="10" max="250" width="11.44140625" style="20"/>
    <col min="251" max="251" width="17" style="20" customWidth="1"/>
    <col min="252" max="506" width="11.44140625" style="20"/>
    <col min="507" max="507" width="17" style="20" customWidth="1"/>
    <col min="508" max="762" width="11.44140625" style="20"/>
    <col min="763" max="763" width="17" style="20" customWidth="1"/>
    <col min="764" max="1018" width="11.44140625" style="20"/>
    <col min="1019" max="1019" width="17" style="20" customWidth="1"/>
    <col min="1020" max="1274" width="11.44140625" style="20"/>
    <col min="1275" max="1275" width="17" style="20" customWidth="1"/>
    <col min="1276" max="1530" width="11.44140625" style="20"/>
    <col min="1531" max="1531" width="17" style="20" customWidth="1"/>
    <col min="1532" max="1786" width="11.44140625" style="20"/>
    <col min="1787" max="1787" width="17" style="20" customWidth="1"/>
    <col min="1788" max="2042" width="11.44140625" style="20"/>
    <col min="2043" max="2043" width="17" style="20" customWidth="1"/>
    <col min="2044" max="2298" width="11.44140625" style="20"/>
    <col min="2299" max="2299" width="17" style="20" customWidth="1"/>
    <col min="2300" max="2554" width="11.44140625" style="20"/>
    <col min="2555" max="2555" width="17" style="20" customWidth="1"/>
    <col min="2556" max="2810" width="11.44140625" style="20"/>
    <col min="2811" max="2811" width="17" style="20" customWidth="1"/>
    <col min="2812" max="3066" width="11.44140625" style="20"/>
    <col min="3067" max="3067" width="17" style="20" customWidth="1"/>
    <col min="3068" max="3322" width="11.44140625" style="20"/>
    <col min="3323" max="3323" width="17" style="20" customWidth="1"/>
    <col min="3324" max="3578" width="11.44140625" style="20"/>
    <col min="3579" max="3579" width="17" style="20" customWidth="1"/>
    <col min="3580" max="3834" width="11.44140625" style="20"/>
    <col min="3835" max="3835" width="17" style="20" customWidth="1"/>
    <col min="3836" max="4090" width="11.44140625" style="20"/>
    <col min="4091" max="4091" width="17" style="20" customWidth="1"/>
    <col min="4092" max="4346" width="11.44140625" style="20"/>
    <col min="4347" max="4347" width="17" style="20" customWidth="1"/>
    <col min="4348" max="4602" width="11.44140625" style="20"/>
    <col min="4603" max="4603" width="17" style="20" customWidth="1"/>
    <col min="4604" max="4858" width="11.44140625" style="20"/>
    <col min="4859" max="4859" width="17" style="20" customWidth="1"/>
    <col min="4860" max="5114" width="11.44140625" style="20"/>
    <col min="5115" max="5115" width="17" style="20" customWidth="1"/>
    <col min="5116" max="5370" width="11.44140625" style="20"/>
    <col min="5371" max="5371" width="17" style="20" customWidth="1"/>
    <col min="5372" max="5626" width="11.44140625" style="20"/>
    <col min="5627" max="5627" width="17" style="20" customWidth="1"/>
    <col min="5628" max="5882" width="11.44140625" style="20"/>
    <col min="5883" max="5883" width="17" style="20" customWidth="1"/>
    <col min="5884" max="6138" width="11.44140625" style="20"/>
    <col min="6139" max="6139" width="17" style="20" customWidth="1"/>
    <col min="6140" max="6394" width="11.44140625" style="20"/>
    <col min="6395" max="6395" width="17" style="20" customWidth="1"/>
    <col min="6396" max="6650" width="11.44140625" style="20"/>
    <col min="6651" max="6651" width="17" style="20" customWidth="1"/>
    <col min="6652" max="6906" width="11.44140625" style="20"/>
    <col min="6907" max="6907" width="17" style="20" customWidth="1"/>
    <col min="6908" max="7162" width="11.44140625" style="20"/>
    <col min="7163" max="7163" width="17" style="20" customWidth="1"/>
    <col min="7164" max="7418" width="11.44140625" style="20"/>
    <col min="7419" max="7419" width="17" style="20" customWidth="1"/>
    <col min="7420" max="7674" width="11.44140625" style="20"/>
    <col min="7675" max="7675" width="17" style="20" customWidth="1"/>
    <col min="7676" max="7930" width="11.44140625" style="20"/>
    <col min="7931" max="7931" width="17" style="20" customWidth="1"/>
    <col min="7932" max="8186" width="11.44140625" style="20"/>
    <col min="8187" max="8187" width="17" style="20" customWidth="1"/>
    <col min="8188" max="8442" width="11.44140625" style="20"/>
    <col min="8443" max="8443" width="17" style="20" customWidth="1"/>
    <col min="8444" max="8698" width="11.44140625" style="20"/>
    <col min="8699" max="8699" width="17" style="20" customWidth="1"/>
    <col min="8700" max="8954" width="11.44140625" style="20"/>
    <col min="8955" max="8955" width="17" style="20" customWidth="1"/>
    <col min="8956" max="9210" width="11.44140625" style="20"/>
    <col min="9211" max="9211" width="17" style="20" customWidth="1"/>
    <col min="9212" max="9466" width="11.44140625" style="20"/>
    <col min="9467" max="9467" width="17" style="20" customWidth="1"/>
    <col min="9468" max="9722" width="11.44140625" style="20"/>
    <col min="9723" max="9723" width="17" style="20" customWidth="1"/>
    <col min="9724" max="9978" width="11.44140625" style="20"/>
    <col min="9979" max="9979" width="17" style="20" customWidth="1"/>
    <col min="9980" max="10234" width="11.44140625" style="20"/>
    <col min="10235" max="10235" width="17" style="20" customWidth="1"/>
    <col min="10236" max="10490" width="11.44140625" style="20"/>
    <col min="10491" max="10491" width="17" style="20" customWidth="1"/>
    <col min="10492" max="10746" width="11.44140625" style="20"/>
    <col min="10747" max="10747" width="17" style="20" customWidth="1"/>
    <col min="10748" max="11002" width="11.44140625" style="20"/>
    <col min="11003" max="11003" width="17" style="20" customWidth="1"/>
    <col min="11004" max="11258" width="11.44140625" style="20"/>
    <col min="11259" max="11259" width="17" style="20" customWidth="1"/>
    <col min="11260" max="11514" width="11.44140625" style="20"/>
    <col min="11515" max="11515" width="17" style="20" customWidth="1"/>
    <col min="11516" max="11770" width="11.44140625" style="20"/>
    <col min="11771" max="11771" width="17" style="20" customWidth="1"/>
    <col min="11772" max="12026" width="11.44140625" style="20"/>
    <col min="12027" max="12027" width="17" style="20" customWidth="1"/>
    <col min="12028" max="12282" width="11.44140625" style="20"/>
    <col min="12283" max="12283" width="17" style="20" customWidth="1"/>
    <col min="12284" max="12538" width="11.44140625" style="20"/>
    <col min="12539" max="12539" width="17" style="20" customWidth="1"/>
    <col min="12540" max="12794" width="11.44140625" style="20"/>
    <col min="12795" max="12795" width="17" style="20" customWidth="1"/>
    <col min="12796" max="13050" width="11.44140625" style="20"/>
    <col min="13051" max="13051" width="17" style="20" customWidth="1"/>
    <col min="13052" max="13306" width="11.44140625" style="20"/>
    <col min="13307" max="13307" width="17" style="20" customWidth="1"/>
    <col min="13308" max="13562" width="11.44140625" style="20"/>
    <col min="13563" max="13563" width="17" style="20" customWidth="1"/>
    <col min="13564" max="13818" width="11.44140625" style="20"/>
    <col min="13819" max="13819" width="17" style="20" customWidth="1"/>
    <col min="13820" max="14074" width="11.44140625" style="20"/>
    <col min="14075" max="14075" width="17" style="20" customWidth="1"/>
    <col min="14076" max="14330" width="11.44140625" style="20"/>
    <col min="14331" max="14331" width="17" style="20" customWidth="1"/>
    <col min="14332" max="14586" width="11.44140625" style="20"/>
    <col min="14587" max="14587" width="17" style="20" customWidth="1"/>
    <col min="14588" max="14842" width="11.44140625" style="20"/>
    <col min="14843" max="14843" width="17" style="20" customWidth="1"/>
    <col min="14844" max="15098" width="11.44140625" style="20"/>
    <col min="15099" max="15099" width="17" style="20" customWidth="1"/>
    <col min="15100" max="15354" width="11.44140625" style="20"/>
    <col min="15355" max="15355" width="17" style="20" customWidth="1"/>
    <col min="15356" max="15610" width="11.44140625" style="20"/>
    <col min="15611" max="15611" width="17" style="20" customWidth="1"/>
    <col min="15612" max="15866" width="11.44140625" style="20"/>
    <col min="15867" max="15867" width="17" style="20" customWidth="1"/>
    <col min="15868" max="16122" width="11.44140625" style="20"/>
    <col min="16123" max="16123" width="17" style="20" customWidth="1"/>
    <col min="16124" max="16384" width="11.44140625" style="20"/>
  </cols>
  <sheetData>
    <row r="2" spans="2:10" ht="15.6" x14ac:dyDescent="0.3">
      <c r="B2" s="99" t="s">
        <v>143</v>
      </c>
      <c r="J2" s="58" t="s">
        <v>191</v>
      </c>
    </row>
    <row r="3" spans="2:10" ht="15" x14ac:dyDescent="0.25">
      <c r="B3" s="450" t="s">
        <v>275</v>
      </c>
      <c r="C3" s="650"/>
      <c r="D3" s="650"/>
      <c r="E3" s="650"/>
      <c r="F3" s="650"/>
      <c r="G3" s="650"/>
      <c r="H3" s="650"/>
    </row>
    <row r="4" spans="2:10" ht="8.1" customHeight="1" x14ac:dyDescent="0.25"/>
    <row r="5" spans="2:10" ht="31.5" customHeight="1" x14ac:dyDescent="0.25">
      <c r="B5" s="437" t="s">
        <v>136</v>
      </c>
      <c r="C5" s="457">
        <v>2010</v>
      </c>
      <c r="D5" s="457">
        <v>2011</v>
      </c>
      <c r="E5" s="457">
        <v>2012</v>
      </c>
      <c r="F5" s="457">
        <v>2013</v>
      </c>
      <c r="G5" s="457" t="s">
        <v>437</v>
      </c>
      <c r="H5" s="457" t="s">
        <v>436</v>
      </c>
    </row>
    <row r="6" spans="2:10" ht="26.25" customHeight="1" x14ac:dyDescent="0.25">
      <c r="B6" s="448" t="s">
        <v>53</v>
      </c>
      <c r="C6" s="458">
        <v>7824</v>
      </c>
      <c r="D6" s="458">
        <v>8105</v>
      </c>
      <c r="E6" s="458">
        <v>8431</v>
      </c>
      <c r="F6" s="458">
        <v>8671</v>
      </c>
      <c r="G6" s="458">
        <v>8869</v>
      </c>
      <c r="H6" s="458">
        <f>H12+H17+H19+H24+H30+H35</f>
        <v>9184</v>
      </c>
    </row>
    <row r="7" spans="2:10" ht="3" customHeight="1" thickBot="1" x14ac:dyDescent="0.3">
      <c r="B7" s="286"/>
      <c r="C7" s="286"/>
      <c r="D7" s="286"/>
      <c r="E7" s="286"/>
      <c r="F7" s="286"/>
      <c r="G7" s="286"/>
      <c r="H7" s="25"/>
    </row>
    <row r="8" spans="2:10" ht="24.9" customHeight="1" x14ac:dyDescent="0.25">
      <c r="B8" s="189" t="s">
        <v>66</v>
      </c>
      <c r="C8" s="193"/>
      <c r="D8" s="193"/>
      <c r="E8" s="193"/>
      <c r="F8" s="193"/>
      <c r="G8" s="193"/>
      <c r="H8" s="573"/>
    </row>
    <row r="9" spans="2:10" ht="24.9" customHeight="1" x14ac:dyDescent="0.25">
      <c r="B9" s="92" t="s">
        <v>67</v>
      </c>
      <c r="C9" s="107">
        <v>90</v>
      </c>
      <c r="D9" s="107">
        <v>97</v>
      </c>
      <c r="E9" s="107">
        <v>99</v>
      </c>
      <c r="F9" s="107">
        <v>102</v>
      </c>
      <c r="G9" s="107">
        <v>96</v>
      </c>
      <c r="H9" s="107">
        <v>96</v>
      </c>
    </row>
    <row r="10" spans="2:10" ht="24.9" customHeight="1" x14ac:dyDescent="0.25">
      <c r="B10" s="92" t="s">
        <v>68</v>
      </c>
      <c r="C10" s="107">
        <v>683</v>
      </c>
      <c r="D10" s="107">
        <v>757</v>
      </c>
      <c r="E10" s="107">
        <v>792</v>
      </c>
      <c r="F10" s="107">
        <v>782</v>
      </c>
      <c r="G10" s="107">
        <v>782</v>
      </c>
      <c r="H10" s="107">
        <v>854</v>
      </c>
    </row>
    <row r="11" spans="2:10" ht="24.9" customHeight="1" x14ac:dyDescent="0.25">
      <c r="B11" s="92" t="s">
        <v>32</v>
      </c>
      <c r="C11" s="107">
        <v>231</v>
      </c>
      <c r="D11" s="107">
        <v>223</v>
      </c>
      <c r="E11" s="107">
        <v>226</v>
      </c>
      <c r="F11" s="107">
        <v>234</v>
      </c>
      <c r="G11" s="107">
        <v>217</v>
      </c>
      <c r="H11" s="107">
        <v>227</v>
      </c>
    </row>
    <row r="12" spans="2:10" ht="24.9" customHeight="1" x14ac:dyDescent="0.25">
      <c r="B12" s="100" t="s">
        <v>212</v>
      </c>
      <c r="C12" s="460">
        <v>1004</v>
      </c>
      <c r="D12" s="460">
        <v>1077</v>
      </c>
      <c r="E12" s="460">
        <v>1117</v>
      </c>
      <c r="F12" s="460">
        <v>1118</v>
      </c>
      <c r="G12" s="460">
        <v>1095</v>
      </c>
      <c r="H12" s="460">
        <v>1177</v>
      </c>
    </row>
    <row r="13" spans="2:10" ht="24.9" customHeight="1" x14ac:dyDescent="0.25">
      <c r="B13" s="92"/>
      <c r="C13" s="107"/>
      <c r="D13" s="107"/>
      <c r="E13" s="107"/>
      <c r="F13" s="107"/>
      <c r="G13" s="107"/>
      <c r="H13" s="107"/>
    </row>
    <row r="14" spans="2:10" ht="24.9" customHeight="1" x14ac:dyDescent="0.25">
      <c r="B14" s="189" t="s">
        <v>69</v>
      </c>
      <c r="C14" s="464"/>
      <c r="D14" s="464"/>
      <c r="E14" s="464"/>
      <c r="F14" s="464"/>
      <c r="G14" s="464"/>
      <c r="H14" s="464"/>
    </row>
    <row r="15" spans="2:10" ht="24.9" customHeight="1" x14ac:dyDescent="0.25">
      <c r="B15" s="92" t="s">
        <v>70</v>
      </c>
      <c r="C15" s="112">
        <v>37</v>
      </c>
      <c r="D15" s="112">
        <v>35</v>
      </c>
      <c r="E15" s="112">
        <v>38</v>
      </c>
      <c r="F15" s="112">
        <v>41</v>
      </c>
      <c r="G15" s="112">
        <v>43</v>
      </c>
      <c r="H15" s="112">
        <v>41</v>
      </c>
    </row>
    <row r="16" spans="2:10" ht="24.9" customHeight="1" x14ac:dyDescent="0.25">
      <c r="B16" s="92" t="s">
        <v>71</v>
      </c>
      <c r="C16" s="107">
        <v>75</v>
      </c>
      <c r="D16" s="107">
        <v>78</v>
      </c>
      <c r="E16" s="107">
        <v>88</v>
      </c>
      <c r="F16" s="107">
        <v>87</v>
      </c>
      <c r="G16" s="107">
        <v>87</v>
      </c>
      <c r="H16" s="107">
        <v>90</v>
      </c>
    </row>
    <row r="17" spans="2:9" ht="24.9" customHeight="1" x14ac:dyDescent="0.25">
      <c r="B17" s="100" t="s">
        <v>212</v>
      </c>
      <c r="C17" s="465">
        <v>112</v>
      </c>
      <c r="D17" s="465">
        <v>113</v>
      </c>
      <c r="E17" s="465">
        <v>126</v>
      </c>
      <c r="F17" s="465">
        <v>128</v>
      </c>
      <c r="G17" s="465">
        <v>130</v>
      </c>
      <c r="H17" s="465">
        <v>131</v>
      </c>
    </row>
    <row r="18" spans="2:9" ht="24.9" customHeight="1" x14ac:dyDescent="0.25">
      <c r="B18" s="92"/>
      <c r="C18" s="107"/>
      <c r="D18" s="107"/>
      <c r="E18" s="107"/>
      <c r="F18" s="107"/>
      <c r="G18" s="107"/>
      <c r="H18" s="107"/>
      <c r="I18" s="107"/>
    </row>
    <row r="19" spans="2:9" ht="24.9" customHeight="1" x14ac:dyDescent="0.25">
      <c r="B19" s="189" t="s">
        <v>274</v>
      </c>
      <c r="C19" s="186">
        <v>1934</v>
      </c>
      <c r="D19" s="186">
        <v>1982</v>
      </c>
      <c r="E19" s="186">
        <v>2027</v>
      </c>
      <c r="F19" s="186">
        <v>2031</v>
      </c>
      <c r="G19" s="186">
        <v>2094</v>
      </c>
      <c r="H19" s="186">
        <v>2170</v>
      </c>
    </row>
    <row r="20" spans="2:9" s="28" customFormat="1" ht="24.9" customHeight="1" x14ac:dyDescent="0.25">
      <c r="B20" s="101"/>
      <c r="C20" s="163"/>
      <c r="D20" s="163"/>
      <c r="E20" s="163"/>
      <c r="F20" s="163"/>
      <c r="G20" s="163"/>
      <c r="H20" s="163"/>
    </row>
    <row r="21" spans="2:9" ht="24.9" customHeight="1" x14ac:dyDescent="0.25">
      <c r="B21" s="189" t="s">
        <v>72</v>
      </c>
      <c r="C21" s="464"/>
      <c r="D21" s="464"/>
      <c r="E21" s="464"/>
      <c r="F21" s="464"/>
      <c r="G21" s="464"/>
      <c r="H21" s="464"/>
    </row>
    <row r="22" spans="2:9" ht="24.9" customHeight="1" x14ac:dyDescent="0.25">
      <c r="B22" s="92" t="s">
        <v>73</v>
      </c>
      <c r="C22" s="107">
        <v>324</v>
      </c>
      <c r="D22" s="107">
        <v>334</v>
      </c>
      <c r="E22" s="107">
        <v>340</v>
      </c>
      <c r="F22" s="107">
        <v>361</v>
      </c>
      <c r="G22" s="107">
        <v>363</v>
      </c>
      <c r="H22" s="107">
        <v>368</v>
      </c>
    </row>
    <row r="23" spans="2:9" ht="24.9" customHeight="1" x14ac:dyDescent="0.25">
      <c r="B23" s="92" t="s">
        <v>74</v>
      </c>
      <c r="C23" s="107">
        <v>84</v>
      </c>
      <c r="D23" s="107">
        <v>78</v>
      </c>
      <c r="E23" s="107">
        <v>96</v>
      </c>
      <c r="F23" s="107">
        <v>100</v>
      </c>
      <c r="G23" s="107">
        <v>112</v>
      </c>
      <c r="H23" s="107">
        <v>111</v>
      </c>
    </row>
    <row r="24" spans="2:9" ht="24.9" customHeight="1" x14ac:dyDescent="0.25">
      <c r="B24" s="100" t="s">
        <v>212</v>
      </c>
      <c r="C24" s="465">
        <v>408</v>
      </c>
      <c r="D24" s="465">
        <v>412</v>
      </c>
      <c r="E24" s="465">
        <v>436</v>
      </c>
      <c r="F24" s="465">
        <v>461</v>
      </c>
      <c r="G24" s="465">
        <v>475</v>
      </c>
      <c r="H24" s="465">
        <v>479</v>
      </c>
    </row>
    <row r="25" spans="2:9" ht="24.9" customHeight="1" x14ac:dyDescent="0.25">
      <c r="B25" s="92"/>
      <c r="C25" s="107"/>
      <c r="D25" s="107"/>
      <c r="E25" s="107"/>
      <c r="F25" s="107"/>
      <c r="G25" s="107"/>
      <c r="H25" s="107"/>
    </row>
    <row r="26" spans="2:9" ht="24.9" customHeight="1" x14ac:dyDescent="0.25">
      <c r="B26" s="189" t="s">
        <v>75</v>
      </c>
      <c r="C26" s="185"/>
      <c r="D26" s="185"/>
      <c r="E26" s="185"/>
      <c r="F26" s="185"/>
      <c r="G26" s="185"/>
      <c r="H26" s="185"/>
    </row>
    <row r="27" spans="2:9" ht="24.9" customHeight="1" x14ac:dyDescent="0.25">
      <c r="B27" s="92" t="s">
        <v>77</v>
      </c>
      <c r="C27" s="459">
        <v>4170</v>
      </c>
      <c r="D27" s="459">
        <v>4320</v>
      </c>
      <c r="E27" s="459">
        <v>4525</v>
      </c>
      <c r="F27" s="459">
        <v>4735</v>
      </c>
      <c r="G27" s="459">
        <v>4875</v>
      </c>
      <c r="H27" s="459">
        <v>5025</v>
      </c>
    </row>
    <row r="28" spans="2:9" ht="24.9" customHeight="1" x14ac:dyDescent="0.25">
      <c r="B28" s="92" t="s">
        <v>78</v>
      </c>
      <c r="C28" s="107">
        <v>86</v>
      </c>
      <c r="D28" s="107">
        <v>83</v>
      </c>
      <c r="E28" s="107">
        <v>77</v>
      </c>
      <c r="F28" s="107">
        <v>72</v>
      </c>
      <c r="G28" s="107">
        <v>70</v>
      </c>
      <c r="H28" s="107">
        <v>72</v>
      </c>
    </row>
    <row r="29" spans="2:9" ht="24.9" customHeight="1" x14ac:dyDescent="0.25">
      <c r="B29" s="92" t="s">
        <v>83</v>
      </c>
      <c r="C29" s="107">
        <v>17</v>
      </c>
      <c r="D29" s="107">
        <v>20</v>
      </c>
      <c r="E29" s="107">
        <v>20</v>
      </c>
      <c r="F29" s="107">
        <v>19</v>
      </c>
      <c r="G29" s="107">
        <v>18</v>
      </c>
      <c r="H29" s="107">
        <v>17</v>
      </c>
    </row>
    <row r="30" spans="2:9" ht="24.9" customHeight="1" x14ac:dyDescent="0.25">
      <c r="B30" s="100" t="s">
        <v>212</v>
      </c>
      <c r="C30" s="460">
        <v>4273</v>
      </c>
      <c r="D30" s="460">
        <v>4423</v>
      </c>
      <c r="E30" s="460">
        <v>4622</v>
      </c>
      <c r="F30" s="460">
        <v>4826</v>
      </c>
      <c r="G30" s="460">
        <v>4963</v>
      </c>
      <c r="H30" s="460">
        <v>5114</v>
      </c>
    </row>
    <row r="31" spans="2:9" ht="24.9" customHeight="1" x14ac:dyDescent="0.25">
      <c r="B31" s="92"/>
      <c r="C31" s="107"/>
      <c r="D31" s="107"/>
      <c r="E31" s="107"/>
      <c r="F31" s="107"/>
      <c r="G31" s="107"/>
      <c r="H31" s="107"/>
    </row>
    <row r="32" spans="2:9" ht="24.9" customHeight="1" x14ac:dyDescent="0.25">
      <c r="B32" s="189" t="s">
        <v>79</v>
      </c>
      <c r="C32" s="464"/>
      <c r="D32" s="464"/>
      <c r="E32" s="464"/>
      <c r="F32" s="464"/>
      <c r="G32" s="464"/>
      <c r="H32" s="464"/>
    </row>
    <row r="33" spans="2:8" ht="24.9" customHeight="1" x14ac:dyDescent="0.25">
      <c r="B33" s="92" t="s">
        <v>80</v>
      </c>
      <c r="C33" s="107">
        <v>73</v>
      </c>
      <c r="D33" s="107">
        <v>78</v>
      </c>
      <c r="E33" s="107">
        <v>82</v>
      </c>
      <c r="F33" s="107">
        <v>85</v>
      </c>
      <c r="G33" s="107">
        <v>90</v>
      </c>
      <c r="H33" s="107">
        <v>91</v>
      </c>
    </row>
    <row r="34" spans="2:8" ht="24.9" customHeight="1" x14ac:dyDescent="0.25">
      <c r="B34" s="92" t="s">
        <v>591</v>
      </c>
      <c r="C34" s="107">
        <v>20</v>
      </c>
      <c r="D34" s="107">
        <v>20</v>
      </c>
      <c r="E34" s="107">
        <v>21</v>
      </c>
      <c r="F34" s="107">
        <v>22</v>
      </c>
      <c r="G34" s="107">
        <v>22</v>
      </c>
      <c r="H34" s="107">
        <v>22</v>
      </c>
    </row>
    <row r="35" spans="2:8" ht="24.9" customHeight="1" x14ac:dyDescent="0.25">
      <c r="B35" s="100" t="s">
        <v>212</v>
      </c>
      <c r="C35" s="465">
        <v>93</v>
      </c>
      <c r="D35" s="465">
        <v>98</v>
      </c>
      <c r="E35" s="465">
        <v>103</v>
      </c>
      <c r="F35" s="465">
        <v>107</v>
      </c>
      <c r="G35" s="465">
        <v>112</v>
      </c>
      <c r="H35" s="465">
        <v>113</v>
      </c>
    </row>
    <row r="36" spans="2:8" ht="12.75" customHeight="1" thickBot="1" x14ac:dyDescent="0.3">
      <c r="B36" s="289"/>
      <c r="C36" s="290"/>
      <c r="D36" s="290"/>
      <c r="E36" s="290"/>
      <c r="F36" s="290"/>
      <c r="G36" s="290"/>
      <c r="H36" s="556"/>
    </row>
    <row r="37" spans="2:8" ht="4.5" customHeight="1" x14ac:dyDescent="0.25">
      <c r="B37" s="25"/>
      <c r="C37" s="108"/>
      <c r="D37" s="108"/>
      <c r="E37" s="108"/>
      <c r="F37" s="108"/>
      <c r="G37" s="108"/>
      <c r="H37" s="572"/>
    </row>
    <row r="38" spans="2:8" ht="36.75" customHeight="1" x14ac:dyDescent="0.25">
      <c r="B38" s="993" t="s">
        <v>452</v>
      </c>
      <c r="C38" s="993"/>
      <c r="D38" s="993"/>
      <c r="E38" s="993"/>
      <c r="F38" s="993"/>
      <c r="G38" s="993"/>
      <c r="H38" s="553"/>
    </row>
    <row r="39" spans="2:8" ht="18" customHeight="1" x14ac:dyDescent="0.25">
      <c r="B39" s="85" t="s">
        <v>386</v>
      </c>
      <c r="C39" s="107"/>
      <c r="D39" s="107"/>
      <c r="E39" s="107"/>
      <c r="F39" s="107"/>
      <c r="G39" s="107"/>
      <c r="H39" s="107"/>
    </row>
    <row r="40" spans="2:8" ht="16.5" customHeight="1" x14ac:dyDescent="0.25">
      <c r="B40" s="85" t="s">
        <v>384</v>
      </c>
    </row>
    <row r="41" spans="2:8" ht="16.5" customHeight="1" x14ac:dyDescent="0.25">
      <c r="B41" s="85" t="s">
        <v>426</v>
      </c>
    </row>
    <row r="42" spans="2:8" ht="14.1" customHeight="1" x14ac:dyDescent="0.25">
      <c r="B42" s="14" t="s">
        <v>359</v>
      </c>
    </row>
    <row r="44" spans="2:8"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44"/>
  <sheetViews>
    <sheetView showGridLines="0" view="pageBreakPreview" zoomScale="80" zoomScaleNormal="100" zoomScaleSheetLayoutView="80" workbookViewId="0">
      <selection activeCell="E20" sqref="E20"/>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14.6640625" style="7" customWidth="1"/>
    <col min="12" max="16384" width="11.44140625" style="7"/>
  </cols>
  <sheetData>
    <row r="2" spans="2:12" ht="15.6" x14ac:dyDescent="0.3">
      <c r="B2" s="139" t="s">
        <v>453</v>
      </c>
      <c r="C2" s="140"/>
      <c r="L2" s="59" t="s">
        <v>191</v>
      </c>
    </row>
    <row r="3" spans="2:12" ht="15" x14ac:dyDescent="0.25">
      <c r="B3" s="636" t="s">
        <v>234</v>
      </c>
      <c r="C3" s="140"/>
    </row>
    <row r="4" spans="2:12" ht="8.1" customHeight="1" x14ac:dyDescent="0.25"/>
    <row r="5" spans="2:12" ht="30" customHeight="1" x14ac:dyDescent="0.25">
      <c r="B5" s="637" t="s">
        <v>6</v>
      </c>
      <c r="C5" s="637">
        <v>2002</v>
      </c>
      <c r="D5" s="637">
        <v>2003</v>
      </c>
      <c r="E5" s="637">
        <v>2004</v>
      </c>
      <c r="F5" s="637">
        <v>2005</v>
      </c>
      <c r="G5" s="637">
        <v>2006</v>
      </c>
      <c r="H5" s="637">
        <v>2007</v>
      </c>
      <c r="I5" s="637">
        <v>2008</v>
      </c>
      <c r="J5" s="637">
        <v>2009</v>
      </c>
    </row>
    <row r="6" spans="2:12" s="679" customFormat="1" ht="3" customHeight="1" x14ac:dyDescent="0.25">
      <c r="B6" s="844"/>
      <c r="C6" s="844"/>
      <c r="D6" s="844"/>
      <c r="E6" s="844"/>
      <c r="F6" s="844"/>
      <c r="G6" s="844"/>
      <c r="H6" s="844"/>
      <c r="I6" s="844"/>
    </row>
    <row r="7" spans="2:12" ht="30" customHeight="1" thickBot="1" x14ac:dyDescent="0.3">
      <c r="B7" s="419" t="s">
        <v>53</v>
      </c>
      <c r="C7" s="838">
        <v>9658279</v>
      </c>
      <c r="D7" s="838">
        <v>9784355</v>
      </c>
      <c r="E7" s="838">
        <v>9864302</v>
      </c>
      <c r="F7" s="838">
        <v>9868302</v>
      </c>
      <c r="G7" s="838">
        <v>10088550</v>
      </c>
      <c r="H7" s="838">
        <v>10345982</v>
      </c>
      <c r="I7" s="838">
        <v>10589481</v>
      </c>
      <c r="J7" s="838">
        <v>10549037</v>
      </c>
    </row>
    <row r="8" spans="2:12" ht="24.9" customHeight="1" x14ac:dyDescent="0.25">
      <c r="B8" s="639" t="s">
        <v>7</v>
      </c>
      <c r="C8" s="640">
        <v>725510</v>
      </c>
      <c r="D8" s="640">
        <v>746121</v>
      </c>
      <c r="E8" s="640">
        <v>754170</v>
      </c>
      <c r="F8" s="640">
        <v>765821</v>
      </c>
      <c r="G8" s="640">
        <v>786930</v>
      </c>
      <c r="H8" s="640">
        <v>833261</v>
      </c>
      <c r="I8" s="640">
        <v>832329</v>
      </c>
      <c r="J8" s="640">
        <v>809272</v>
      </c>
      <c r="L8" s="641"/>
    </row>
    <row r="9" spans="2:12" ht="24.9" customHeight="1" x14ac:dyDescent="0.25">
      <c r="B9" s="642" t="s">
        <v>8</v>
      </c>
      <c r="C9" s="643">
        <v>728956</v>
      </c>
      <c r="D9" s="643">
        <v>740716</v>
      </c>
      <c r="E9" s="643">
        <v>756796</v>
      </c>
      <c r="F9" s="643">
        <v>748598</v>
      </c>
      <c r="G9" s="643">
        <v>775689</v>
      </c>
      <c r="H9" s="643">
        <v>805848</v>
      </c>
      <c r="I9" s="643">
        <v>818583</v>
      </c>
      <c r="J9" s="643">
        <v>818193</v>
      </c>
      <c r="L9" s="641"/>
    </row>
    <row r="10" spans="2:12" ht="24.9" customHeight="1" x14ac:dyDescent="0.25">
      <c r="B10" s="639" t="s">
        <v>9</v>
      </c>
      <c r="C10" s="640">
        <v>739602</v>
      </c>
      <c r="D10" s="640">
        <v>760352</v>
      </c>
      <c r="E10" s="640">
        <v>773505</v>
      </c>
      <c r="F10" s="640">
        <v>772974</v>
      </c>
      <c r="G10" s="640">
        <v>793131</v>
      </c>
      <c r="H10" s="640">
        <v>831644</v>
      </c>
      <c r="I10" s="640">
        <v>848389</v>
      </c>
      <c r="J10" s="640">
        <v>839864</v>
      </c>
      <c r="L10" s="641"/>
    </row>
    <row r="11" spans="2:12" ht="24.9" customHeight="1" x14ac:dyDescent="0.25">
      <c r="B11" s="642" t="s">
        <v>10</v>
      </c>
      <c r="C11" s="643">
        <v>719874</v>
      </c>
      <c r="D11" s="643">
        <v>775415</v>
      </c>
      <c r="E11" s="643">
        <v>771824</v>
      </c>
      <c r="F11" s="643">
        <v>782920</v>
      </c>
      <c r="G11" s="643">
        <v>805639</v>
      </c>
      <c r="H11" s="643">
        <v>841711</v>
      </c>
      <c r="I11" s="643">
        <v>854065</v>
      </c>
      <c r="J11" s="643">
        <v>848022</v>
      </c>
      <c r="L11" s="641"/>
    </row>
    <row r="12" spans="2:12" ht="24.9" customHeight="1" x14ac:dyDescent="0.25">
      <c r="B12" s="639" t="s">
        <v>11</v>
      </c>
      <c r="C12" s="640">
        <v>749325</v>
      </c>
      <c r="D12" s="640">
        <v>805947</v>
      </c>
      <c r="E12" s="640">
        <v>795778</v>
      </c>
      <c r="F12" s="640">
        <v>796094</v>
      </c>
      <c r="G12" s="640">
        <v>818556</v>
      </c>
      <c r="H12" s="640">
        <v>863463</v>
      </c>
      <c r="I12" s="640">
        <v>873356</v>
      </c>
      <c r="J12" s="640">
        <v>876550</v>
      </c>
      <c r="L12" s="641"/>
    </row>
    <row r="13" spans="2:12" ht="24.9" customHeight="1" x14ac:dyDescent="0.25">
      <c r="B13" s="642" t="s">
        <v>12</v>
      </c>
      <c r="C13" s="643">
        <v>788548</v>
      </c>
      <c r="D13" s="643">
        <v>840211</v>
      </c>
      <c r="E13" s="643">
        <v>821779</v>
      </c>
      <c r="F13" s="643">
        <v>831657</v>
      </c>
      <c r="G13" s="643">
        <v>842026</v>
      </c>
      <c r="H13" s="643">
        <v>857882</v>
      </c>
      <c r="I13" s="643">
        <v>912522</v>
      </c>
      <c r="J13" s="643">
        <v>897542</v>
      </c>
      <c r="L13" s="641"/>
    </row>
    <row r="14" spans="2:12" ht="24.9" customHeight="1" x14ac:dyDescent="0.25">
      <c r="B14" s="639" t="s">
        <v>13</v>
      </c>
      <c r="C14" s="640">
        <v>841100</v>
      </c>
      <c r="D14" s="640">
        <v>892882</v>
      </c>
      <c r="E14" s="640">
        <v>860457</v>
      </c>
      <c r="F14" s="640">
        <v>887067</v>
      </c>
      <c r="G14" s="640">
        <v>914126</v>
      </c>
      <c r="H14" s="640">
        <v>910222</v>
      </c>
      <c r="I14" s="640">
        <v>950406</v>
      </c>
      <c r="J14" s="640">
        <v>933760</v>
      </c>
      <c r="L14" s="641"/>
    </row>
    <row r="15" spans="2:12" ht="24.9" customHeight="1" x14ac:dyDescent="0.25">
      <c r="B15" s="642" t="s">
        <v>14</v>
      </c>
      <c r="C15" s="643">
        <v>901295</v>
      </c>
      <c r="D15" s="643">
        <v>916742</v>
      </c>
      <c r="E15" s="643">
        <v>922485</v>
      </c>
      <c r="F15" s="643">
        <v>877850</v>
      </c>
      <c r="G15" s="643">
        <v>894473</v>
      </c>
      <c r="H15" s="643">
        <v>917834</v>
      </c>
      <c r="I15" s="643">
        <v>943529</v>
      </c>
      <c r="J15" s="643">
        <v>942154</v>
      </c>
      <c r="L15" s="641"/>
    </row>
    <row r="16" spans="2:12" ht="24.9" customHeight="1" x14ac:dyDescent="0.25">
      <c r="B16" s="639" t="s">
        <v>15</v>
      </c>
      <c r="C16" s="640">
        <v>941922</v>
      </c>
      <c r="D16" s="640">
        <v>902354</v>
      </c>
      <c r="E16" s="640">
        <v>919014</v>
      </c>
      <c r="F16" s="640">
        <v>871263</v>
      </c>
      <c r="G16" s="640">
        <v>881658</v>
      </c>
      <c r="H16" s="640">
        <v>899435</v>
      </c>
      <c r="I16" s="640">
        <v>943094</v>
      </c>
      <c r="J16" s="640">
        <v>923093</v>
      </c>
      <c r="L16" s="641"/>
    </row>
    <row r="17" spans="2:12" ht="24.9" customHeight="1" x14ac:dyDescent="0.25">
      <c r="B17" s="642" t="s">
        <v>16</v>
      </c>
      <c r="C17" s="643">
        <v>900937</v>
      </c>
      <c r="D17" s="643">
        <v>822902</v>
      </c>
      <c r="E17" s="643">
        <v>873634</v>
      </c>
      <c r="F17" s="643">
        <v>853580</v>
      </c>
      <c r="G17" s="643">
        <v>873764</v>
      </c>
      <c r="H17" s="643">
        <v>908221</v>
      </c>
      <c r="I17" s="643">
        <v>910707</v>
      </c>
      <c r="J17" s="643">
        <v>923009</v>
      </c>
      <c r="L17" s="641"/>
    </row>
    <row r="18" spans="2:12" ht="24.9" customHeight="1" x14ac:dyDescent="0.25">
      <c r="B18" s="639" t="s">
        <v>17</v>
      </c>
      <c r="C18" s="640">
        <v>839843</v>
      </c>
      <c r="D18" s="640">
        <v>796461</v>
      </c>
      <c r="E18" s="640">
        <v>822523</v>
      </c>
      <c r="F18" s="640">
        <v>858456</v>
      </c>
      <c r="G18" s="640">
        <v>846082</v>
      </c>
      <c r="H18" s="640">
        <v>858431</v>
      </c>
      <c r="I18" s="640">
        <v>891070</v>
      </c>
      <c r="J18" s="640">
        <v>894594</v>
      </c>
      <c r="L18" s="641"/>
    </row>
    <row r="19" spans="2:12" ht="24.9" customHeight="1" thickBot="1" x14ac:dyDescent="0.3">
      <c r="B19" s="644" t="s">
        <v>18</v>
      </c>
      <c r="C19" s="645">
        <v>781367</v>
      </c>
      <c r="D19" s="645">
        <v>784252</v>
      </c>
      <c r="E19" s="645">
        <v>792337</v>
      </c>
      <c r="F19" s="645">
        <v>822022</v>
      </c>
      <c r="G19" s="645">
        <v>856476</v>
      </c>
      <c r="H19" s="645">
        <v>818030</v>
      </c>
      <c r="I19" s="645">
        <v>811431</v>
      </c>
      <c r="J19" s="645">
        <v>842984</v>
      </c>
      <c r="L19" s="641"/>
    </row>
    <row r="20" spans="2:12" x14ac:dyDescent="0.25">
      <c r="B20" s="646"/>
      <c r="C20" s="647"/>
      <c r="D20" s="647"/>
      <c r="E20" s="647"/>
      <c r="F20" s="647"/>
      <c r="G20" s="647"/>
      <c r="H20" s="647"/>
      <c r="I20" s="647"/>
      <c r="J20" s="647"/>
      <c r="L20" s="641"/>
    </row>
    <row r="21" spans="2:12" ht="20.100000000000001" customHeight="1" x14ac:dyDescent="0.25">
      <c r="L21" s="641"/>
    </row>
    <row r="22" spans="2:12" ht="5.25" customHeight="1" x14ac:dyDescent="0.25">
      <c r="B22" s="20"/>
      <c r="C22" s="20"/>
      <c r="D22" s="4"/>
      <c r="E22" s="4"/>
      <c r="F22" s="4"/>
      <c r="G22" s="4"/>
      <c r="H22" s="4"/>
      <c r="I22" s="4"/>
      <c r="J22" s="4"/>
      <c r="K22" s="4"/>
      <c r="L22" s="641"/>
    </row>
    <row r="23" spans="2:12" ht="10.5" customHeight="1" x14ac:dyDescent="0.25">
      <c r="B23" s="20"/>
      <c r="C23" s="648"/>
      <c r="D23" s="649"/>
      <c r="E23" s="650"/>
      <c r="F23" s="650"/>
      <c r="G23" s="650"/>
      <c r="H23" s="650"/>
      <c r="I23" s="650"/>
      <c r="J23" s="650"/>
      <c r="K23" s="651"/>
    </row>
    <row r="24" spans="2:12" ht="10.5" customHeight="1" x14ac:dyDescent="0.25">
      <c r="B24" s="20"/>
      <c r="C24" s="648"/>
      <c r="D24" s="649"/>
      <c r="E24" s="650"/>
      <c r="F24" s="650"/>
      <c r="G24" s="650"/>
      <c r="H24" s="650"/>
      <c r="I24" s="650"/>
      <c r="J24" s="650"/>
      <c r="K24" s="651"/>
    </row>
    <row r="25" spans="2:12" ht="30" customHeight="1" x14ac:dyDescent="0.25">
      <c r="B25" s="637" t="s">
        <v>6</v>
      </c>
      <c r="C25" s="637">
        <v>2010</v>
      </c>
      <c r="D25" s="637">
        <v>2011</v>
      </c>
      <c r="E25" s="637">
        <v>2012</v>
      </c>
      <c r="F25" s="637">
        <v>2013</v>
      </c>
      <c r="G25" s="637" t="s">
        <v>459</v>
      </c>
      <c r="H25" s="637" t="s">
        <v>458</v>
      </c>
      <c r="I25" s="597" t="s">
        <v>582</v>
      </c>
      <c r="J25" s="853"/>
      <c r="K25" s="651"/>
    </row>
    <row r="26" spans="2:12" ht="30" customHeight="1" thickBot="1" x14ac:dyDescent="0.3">
      <c r="B26" s="418" t="s">
        <v>53</v>
      </c>
      <c r="C26" s="838">
        <v>10676692</v>
      </c>
      <c r="D26" s="838">
        <v>10724288</v>
      </c>
      <c r="E26" s="838">
        <v>10880870</v>
      </c>
      <c r="F26" s="838">
        <v>10965632</v>
      </c>
      <c r="G26" s="838">
        <v>11129921</v>
      </c>
      <c r="H26" s="838">
        <v>11394663</v>
      </c>
      <c r="I26" s="838">
        <v>10962011</v>
      </c>
      <c r="J26" s="838"/>
      <c r="K26" s="651"/>
      <c r="L26" s="37"/>
    </row>
    <row r="27" spans="2:12" ht="24.9" customHeight="1" x14ac:dyDescent="0.25">
      <c r="B27" s="652" t="s">
        <v>7</v>
      </c>
      <c r="C27" s="640">
        <v>831392</v>
      </c>
      <c r="D27" s="640">
        <v>846827</v>
      </c>
      <c r="E27" s="640">
        <v>839474</v>
      </c>
      <c r="F27" s="640">
        <v>868179</v>
      </c>
      <c r="G27" s="640">
        <v>875046</v>
      </c>
      <c r="H27" s="640">
        <v>892746</v>
      </c>
      <c r="I27" s="640">
        <v>858944</v>
      </c>
      <c r="J27" s="640"/>
      <c r="K27" s="37"/>
      <c r="L27" s="37"/>
    </row>
    <row r="28" spans="2:12" ht="24.9" customHeight="1" x14ac:dyDescent="0.25">
      <c r="B28" s="642" t="s">
        <v>8</v>
      </c>
      <c r="C28" s="643">
        <v>805778</v>
      </c>
      <c r="D28" s="643">
        <v>824083</v>
      </c>
      <c r="E28" s="643">
        <v>823862</v>
      </c>
      <c r="F28" s="643">
        <v>831730</v>
      </c>
      <c r="G28" s="643">
        <v>848510</v>
      </c>
      <c r="H28" s="643">
        <v>867057</v>
      </c>
      <c r="I28" s="643">
        <v>833503.33333333337</v>
      </c>
      <c r="J28" s="643"/>
      <c r="K28" s="37"/>
      <c r="L28" s="37"/>
    </row>
    <row r="29" spans="2:12" ht="24.9" customHeight="1" x14ac:dyDescent="0.25">
      <c r="B29" s="639" t="s">
        <v>9</v>
      </c>
      <c r="C29" s="640">
        <v>830848</v>
      </c>
      <c r="D29" s="640">
        <v>845019</v>
      </c>
      <c r="E29" s="640">
        <v>848364</v>
      </c>
      <c r="F29" s="640">
        <v>863556</v>
      </c>
      <c r="G29" s="640">
        <v>871578</v>
      </c>
      <c r="H29" s="640">
        <v>895419.09199999995</v>
      </c>
      <c r="I29" s="640">
        <v>859130.68200000003</v>
      </c>
      <c r="J29" s="640"/>
      <c r="K29" s="37"/>
      <c r="L29" s="37"/>
    </row>
    <row r="30" spans="2:12" ht="24.9" customHeight="1" x14ac:dyDescent="0.25">
      <c r="B30" s="642" t="s">
        <v>10</v>
      </c>
      <c r="C30" s="643">
        <v>834353</v>
      </c>
      <c r="D30" s="643">
        <v>840583</v>
      </c>
      <c r="E30" s="643">
        <v>863510</v>
      </c>
      <c r="F30" s="643">
        <v>860998</v>
      </c>
      <c r="G30" s="643">
        <v>883256</v>
      </c>
      <c r="H30" s="643">
        <v>906204</v>
      </c>
      <c r="I30" s="643">
        <v>864817.33333333337</v>
      </c>
      <c r="J30" s="643"/>
      <c r="K30" s="37"/>
      <c r="L30" s="37"/>
    </row>
    <row r="31" spans="2:12" ht="24.9" customHeight="1" x14ac:dyDescent="0.25">
      <c r="B31" s="639" t="s">
        <v>11</v>
      </c>
      <c r="C31" s="640">
        <v>872348</v>
      </c>
      <c r="D31" s="640">
        <v>862882</v>
      </c>
      <c r="E31" s="640">
        <v>894448</v>
      </c>
      <c r="F31" s="640">
        <v>892946</v>
      </c>
      <c r="G31" s="640">
        <v>914975</v>
      </c>
      <c r="H31" s="640">
        <v>938239</v>
      </c>
      <c r="I31" s="640">
        <v>895973</v>
      </c>
      <c r="J31" s="640"/>
      <c r="K31" s="37"/>
      <c r="L31" s="867"/>
    </row>
    <row r="32" spans="2:12" ht="24.9" customHeight="1" x14ac:dyDescent="0.25">
      <c r="B32" s="642" t="s">
        <v>12</v>
      </c>
      <c r="C32" s="643">
        <v>906738</v>
      </c>
      <c r="D32" s="643">
        <v>887924</v>
      </c>
      <c r="E32" s="643">
        <v>916531</v>
      </c>
      <c r="F32" s="643">
        <v>928019</v>
      </c>
      <c r="G32" s="643">
        <v>946998</v>
      </c>
      <c r="H32" s="643">
        <v>964702.39599999995</v>
      </c>
      <c r="I32" s="643">
        <v>925152.06599999999</v>
      </c>
      <c r="J32" s="643"/>
      <c r="K32" s="37"/>
      <c r="L32" s="37"/>
    </row>
    <row r="33" spans="2:19" ht="24.9" customHeight="1" x14ac:dyDescent="0.25">
      <c r="B33" s="639" t="s">
        <v>13</v>
      </c>
      <c r="C33" s="640">
        <v>958262</v>
      </c>
      <c r="D33" s="640">
        <v>947583</v>
      </c>
      <c r="E33" s="640">
        <v>976949</v>
      </c>
      <c r="F33" s="640">
        <v>965669</v>
      </c>
      <c r="G33" s="640">
        <v>994785</v>
      </c>
      <c r="H33" s="640">
        <v>1019368</v>
      </c>
      <c r="I33" s="640">
        <v>977102.66666666663</v>
      </c>
      <c r="J33" s="640"/>
      <c r="K33" s="37"/>
      <c r="L33" s="37"/>
      <c r="M33" s="37"/>
      <c r="N33" s="37"/>
      <c r="O33" s="37"/>
      <c r="P33" s="37"/>
      <c r="Q33" s="37"/>
      <c r="R33" s="37"/>
      <c r="S33" s="37">
        <v>1003405</v>
      </c>
    </row>
    <row r="34" spans="2:19" ht="24.9" customHeight="1" x14ac:dyDescent="0.25">
      <c r="B34" s="642" t="s">
        <v>14</v>
      </c>
      <c r="C34" s="643">
        <v>967500</v>
      </c>
      <c r="D34" s="643">
        <v>965584</v>
      </c>
      <c r="E34" s="643">
        <v>969387</v>
      </c>
      <c r="F34" s="643">
        <v>975299</v>
      </c>
      <c r="G34" s="643">
        <v>979622</v>
      </c>
      <c r="H34" s="643">
        <v>1003405</v>
      </c>
      <c r="I34" s="643">
        <v>976799.5</v>
      </c>
      <c r="K34" s="37"/>
      <c r="L34" s="37"/>
    </row>
    <row r="35" spans="2:19" ht="24.9" customHeight="1" x14ac:dyDescent="0.25">
      <c r="B35" s="639" t="s">
        <v>15</v>
      </c>
      <c r="C35" s="640">
        <v>948825</v>
      </c>
      <c r="D35" s="640">
        <v>964629</v>
      </c>
      <c r="E35" s="640">
        <v>962538</v>
      </c>
      <c r="F35" s="640">
        <v>965445</v>
      </c>
      <c r="G35" s="640">
        <v>970110</v>
      </c>
      <c r="H35" s="640">
        <v>1000277</v>
      </c>
      <c r="I35" s="640">
        <v>968637.33333333337</v>
      </c>
      <c r="J35" s="640"/>
      <c r="L35" s="37"/>
    </row>
    <row r="36" spans="2:19" ht="24.9" customHeight="1" x14ac:dyDescent="0.25">
      <c r="B36" s="642" t="s">
        <v>16</v>
      </c>
      <c r="C36" s="643">
        <v>929458</v>
      </c>
      <c r="D36" s="643">
        <v>949682</v>
      </c>
      <c r="E36" s="643">
        <v>948917</v>
      </c>
      <c r="F36" s="643">
        <v>956881</v>
      </c>
      <c r="G36" s="643">
        <v>960257</v>
      </c>
      <c r="H36" s="643">
        <v>990230</v>
      </c>
      <c r="I36" s="643">
        <v>955904.16666666663</v>
      </c>
      <c r="J36" s="643"/>
      <c r="L36" s="37"/>
    </row>
    <row r="37" spans="2:19" ht="24.9" customHeight="1" x14ac:dyDescent="0.25">
      <c r="B37" s="639" t="s">
        <v>17</v>
      </c>
      <c r="C37" s="640">
        <v>912584</v>
      </c>
      <c r="D37" s="640">
        <v>913340</v>
      </c>
      <c r="E37" s="640">
        <v>935881</v>
      </c>
      <c r="F37" s="640">
        <v>936182</v>
      </c>
      <c r="G37" s="640">
        <v>954148</v>
      </c>
      <c r="H37" s="640">
        <v>960774</v>
      </c>
      <c r="I37" s="640">
        <v>935484.83333333337</v>
      </c>
      <c r="J37" s="640"/>
      <c r="L37" s="37"/>
    </row>
    <row r="38" spans="2:19" ht="24.9" customHeight="1" thickBot="1" x14ac:dyDescent="0.3">
      <c r="B38" s="644" t="s">
        <v>18</v>
      </c>
      <c r="C38" s="645">
        <v>878606</v>
      </c>
      <c r="D38" s="645">
        <v>876152</v>
      </c>
      <c r="E38" s="645">
        <v>901009</v>
      </c>
      <c r="F38" s="645">
        <v>920728</v>
      </c>
      <c r="G38" s="645">
        <v>930636</v>
      </c>
      <c r="H38" s="645">
        <v>956242</v>
      </c>
      <c r="I38" s="645">
        <v>910562.16666666663</v>
      </c>
      <c r="J38" s="645"/>
    </row>
    <row r="39" spans="2:19" ht="13.5" customHeight="1" x14ac:dyDescent="0.25">
      <c r="B39" s="653"/>
      <c r="C39" s="647"/>
      <c r="D39" s="647"/>
      <c r="E39" s="647"/>
      <c r="F39" s="647"/>
      <c r="G39" s="647"/>
      <c r="H39" s="647"/>
      <c r="I39" s="647"/>
      <c r="J39" s="647"/>
    </row>
    <row r="40" spans="2:19" ht="38.25" customHeight="1" x14ac:dyDescent="0.25">
      <c r="B40" s="911" t="s">
        <v>594</v>
      </c>
      <c r="C40" s="911"/>
      <c r="D40" s="911"/>
      <c r="E40" s="911"/>
      <c r="F40" s="911"/>
      <c r="G40" s="911"/>
      <c r="H40" s="911"/>
      <c r="I40" s="911"/>
      <c r="J40" s="852"/>
    </row>
    <row r="41" spans="2:19" x14ac:dyDescent="0.25">
      <c r="B41" s="653" t="s">
        <v>355</v>
      </c>
      <c r="H41" s="37"/>
      <c r="J41" s="37"/>
    </row>
    <row r="42" spans="2:19" x14ac:dyDescent="0.25">
      <c r="B42" s="653" t="s">
        <v>565</v>
      </c>
      <c r="G42" s="37"/>
      <c r="I42" s="37"/>
      <c r="J42" s="37"/>
    </row>
    <row r="43" spans="2:19" ht="15" customHeight="1" x14ac:dyDescent="0.25">
      <c r="B43" s="55" t="s">
        <v>440</v>
      </c>
    </row>
    <row r="44" spans="2:19" ht="15.75" customHeight="1" x14ac:dyDescent="0.25">
      <c r="G44" s="37"/>
      <c r="I44" s="37"/>
      <c r="J44" s="37"/>
    </row>
  </sheetData>
  <mergeCells count="1">
    <mergeCell ref="B40:I40"/>
  </mergeCells>
  <hyperlinks>
    <hyperlink ref="L2" location="contenido!A1"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J39"/>
  <sheetViews>
    <sheetView showGridLines="0" view="pageBreakPreview" zoomScaleNormal="130" zoomScaleSheetLayoutView="100" workbookViewId="0">
      <selection activeCell="E20" sqref="E20"/>
    </sheetView>
  </sheetViews>
  <sheetFormatPr baseColWidth="10" defaultRowHeight="13.2" x14ac:dyDescent="0.25"/>
  <cols>
    <col min="1" max="1" width="2.6640625" style="20" customWidth="1"/>
    <col min="2" max="2" width="20" style="20" customWidth="1"/>
    <col min="3" max="8" width="14.33203125" style="20" customWidth="1"/>
    <col min="9" max="9" width="3.6640625" style="20" customWidth="1"/>
    <col min="10" max="250" width="11.44140625" style="20"/>
    <col min="251" max="251" width="14.6640625" style="20" customWidth="1"/>
    <col min="252" max="506" width="11.44140625" style="20"/>
    <col min="507" max="507" width="14.6640625" style="20" customWidth="1"/>
    <col min="508" max="762" width="11.44140625" style="20"/>
    <col min="763" max="763" width="14.6640625" style="20" customWidth="1"/>
    <col min="764" max="1018" width="11.44140625" style="20"/>
    <col min="1019" max="1019" width="14.6640625" style="20" customWidth="1"/>
    <col min="1020" max="1274" width="11.44140625" style="20"/>
    <col min="1275" max="1275" width="14.6640625" style="20" customWidth="1"/>
    <col min="1276" max="1530" width="11.44140625" style="20"/>
    <col min="1531" max="1531" width="14.6640625" style="20" customWidth="1"/>
    <col min="1532" max="1786" width="11.44140625" style="20"/>
    <col min="1787" max="1787" width="14.6640625" style="20" customWidth="1"/>
    <col min="1788" max="2042" width="11.44140625" style="20"/>
    <col min="2043" max="2043" width="14.6640625" style="20" customWidth="1"/>
    <col min="2044" max="2298" width="11.44140625" style="20"/>
    <col min="2299" max="2299" width="14.6640625" style="20" customWidth="1"/>
    <col min="2300" max="2554" width="11.44140625" style="20"/>
    <col min="2555" max="2555" width="14.6640625" style="20" customWidth="1"/>
    <col min="2556" max="2810" width="11.44140625" style="20"/>
    <col min="2811" max="2811" width="14.6640625" style="20" customWidth="1"/>
    <col min="2812" max="3066" width="11.44140625" style="20"/>
    <col min="3067" max="3067" width="14.6640625" style="20" customWidth="1"/>
    <col min="3068" max="3322" width="11.44140625" style="20"/>
    <col min="3323" max="3323" width="14.6640625" style="20" customWidth="1"/>
    <col min="3324" max="3578" width="11.44140625" style="20"/>
    <col min="3579" max="3579" width="14.6640625" style="20" customWidth="1"/>
    <col min="3580" max="3834" width="11.44140625" style="20"/>
    <col min="3835" max="3835" width="14.6640625" style="20" customWidth="1"/>
    <col min="3836" max="4090" width="11.44140625" style="20"/>
    <col min="4091" max="4091" width="14.6640625" style="20" customWidth="1"/>
    <col min="4092" max="4346" width="11.44140625" style="20"/>
    <col min="4347" max="4347" width="14.6640625" style="20" customWidth="1"/>
    <col min="4348" max="4602" width="11.44140625" style="20"/>
    <col min="4603" max="4603" width="14.6640625" style="20" customWidth="1"/>
    <col min="4604" max="4858" width="11.44140625" style="20"/>
    <col min="4859" max="4859" width="14.6640625" style="20" customWidth="1"/>
    <col min="4860" max="5114" width="11.44140625" style="20"/>
    <col min="5115" max="5115" width="14.6640625" style="20" customWidth="1"/>
    <col min="5116" max="5370" width="11.44140625" style="20"/>
    <col min="5371" max="5371" width="14.6640625" style="20" customWidth="1"/>
    <col min="5372" max="5626" width="11.44140625" style="20"/>
    <col min="5627" max="5627" width="14.6640625" style="20" customWidth="1"/>
    <col min="5628" max="5882" width="11.44140625" style="20"/>
    <col min="5883" max="5883" width="14.6640625" style="20" customWidth="1"/>
    <col min="5884" max="6138" width="11.44140625" style="20"/>
    <col min="6139" max="6139" width="14.6640625" style="20" customWidth="1"/>
    <col min="6140" max="6394" width="11.44140625" style="20"/>
    <col min="6395" max="6395" width="14.6640625" style="20" customWidth="1"/>
    <col min="6396" max="6650" width="11.44140625" style="20"/>
    <col min="6651" max="6651" width="14.6640625" style="20" customWidth="1"/>
    <col min="6652" max="6906" width="11.44140625" style="20"/>
    <col min="6907" max="6907" width="14.6640625" style="20" customWidth="1"/>
    <col min="6908" max="7162" width="11.44140625" style="20"/>
    <col min="7163" max="7163" width="14.6640625" style="20" customWidth="1"/>
    <col min="7164" max="7418" width="11.44140625" style="20"/>
    <col min="7419" max="7419" width="14.6640625" style="20" customWidth="1"/>
    <col min="7420" max="7674" width="11.44140625" style="20"/>
    <col min="7675" max="7675" width="14.6640625" style="20" customWidth="1"/>
    <col min="7676" max="7930" width="11.44140625" style="20"/>
    <col min="7931" max="7931" width="14.6640625" style="20" customWidth="1"/>
    <col min="7932" max="8186" width="11.44140625" style="20"/>
    <col min="8187" max="8187" width="14.6640625" style="20" customWidth="1"/>
    <col min="8188" max="8442" width="11.44140625" style="20"/>
    <col min="8443" max="8443" width="14.6640625" style="20" customWidth="1"/>
    <col min="8444" max="8698" width="11.44140625" style="20"/>
    <col min="8699" max="8699" width="14.6640625" style="20" customWidth="1"/>
    <col min="8700" max="8954" width="11.44140625" style="20"/>
    <col min="8955" max="8955" width="14.6640625" style="20" customWidth="1"/>
    <col min="8956" max="9210" width="11.44140625" style="20"/>
    <col min="9211" max="9211" width="14.6640625" style="20" customWidth="1"/>
    <col min="9212" max="9466" width="11.44140625" style="20"/>
    <col min="9467" max="9467" width="14.6640625" style="20" customWidth="1"/>
    <col min="9468" max="9722" width="11.44140625" style="20"/>
    <col min="9723" max="9723" width="14.6640625" style="20" customWidth="1"/>
    <col min="9724" max="9978" width="11.44140625" style="20"/>
    <col min="9979" max="9979" width="14.6640625" style="20" customWidth="1"/>
    <col min="9980" max="10234" width="11.44140625" style="20"/>
    <col min="10235" max="10235" width="14.6640625" style="20" customWidth="1"/>
    <col min="10236" max="10490" width="11.44140625" style="20"/>
    <col min="10491" max="10491" width="14.6640625" style="20" customWidth="1"/>
    <col min="10492" max="10746" width="11.44140625" style="20"/>
    <col min="10747" max="10747" width="14.6640625" style="20" customWidth="1"/>
    <col min="10748" max="11002" width="11.44140625" style="20"/>
    <col min="11003" max="11003" width="14.6640625" style="20" customWidth="1"/>
    <col min="11004" max="11258" width="11.44140625" style="20"/>
    <col min="11259" max="11259" width="14.6640625" style="20" customWidth="1"/>
    <col min="11260" max="11514" width="11.44140625" style="20"/>
    <col min="11515" max="11515" width="14.6640625" style="20" customWidth="1"/>
    <col min="11516" max="11770" width="11.44140625" style="20"/>
    <col min="11771" max="11771" width="14.6640625" style="20" customWidth="1"/>
    <col min="11772" max="12026" width="11.44140625" style="20"/>
    <col min="12027" max="12027" width="14.6640625" style="20" customWidth="1"/>
    <col min="12028" max="12282" width="11.44140625" style="20"/>
    <col min="12283" max="12283" width="14.6640625" style="20" customWidth="1"/>
    <col min="12284" max="12538" width="11.44140625" style="20"/>
    <col min="12539" max="12539" width="14.6640625" style="20" customWidth="1"/>
    <col min="12540" max="12794" width="11.44140625" style="20"/>
    <col min="12795" max="12795" width="14.6640625" style="20" customWidth="1"/>
    <col min="12796" max="13050" width="11.44140625" style="20"/>
    <col min="13051" max="13051" width="14.6640625" style="20" customWidth="1"/>
    <col min="13052" max="13306" width="11.44140625" style="20"/>
    <col min="13307" max="13307" width="14.6640625" style="20" customWidth="1"/>
    <col min="13308" max="13562" width="11.44140625" style="20"/>
    <col min="13563" max="13563" width="14.6640625" style="20" customWidth="1"/>
    <col min="13564" max="13818" width="11.44140625" style="20"/>
    <col min="13819" max="13819" width="14.6640625" style="20" customWidth="1"/>
    <col min="13820" max="14074" width="11.44140625" style="20"/>
    <col min="14075" max="14075" width="14.6640625" style="20" customWidth="1"/>
    <col min="14076" max="14330" width="11.44140625" style="20"/>
    <col min="14331" max="14331" width="14.6640625" style="20" customWidth="1"/>
    <col min="14332" max="14586" width="11.44140625" style="20"/>
    <col min="14587" max="14587" width="14.6640625" style="20" customWidth="1"/>
    <col min="14588" max="14842" width="11.44140625" style="20"/>
    <col min="14843" max="14843" width="14.6640625" style="20" customWidth="1"/>
    <col min="14844" max="15098" width="11.44140625" style="20"/>
    <col min="15099" max="15099" width="14.6640625" style="20" customWidth="1"/>
    <col min="15100" max="15354" width="11.44140625" style="20"/>
    <col min="15355" max="15355" width="14.6640625" style="20" customWidth="1"/>
    <col min="15356" max="15610" width="11.44140625" style="20"/>
    <col min="15611" max="15611" width="14.6640625" style="20" customWidth="1"/>
    <col min="15612" max="15866" width="11.44140625" style="20"/>
    <col min="15867" max="15867" width="14.6640625" style="20" customWidth="1"/>
    <col min="15868" max="16122" width="11.44140625" style="20"/>
    <col min="16123" max="16123" width="14.6640625" style="20" customWidth="1"/>
    <col min="16124" max="16384" width="11.44140625" style="20"/>
  </cols>
  <sheetData>
    <row r="2" spans="2:10" ht="15.6" x14ac:dyDescent="0.3">
      <c r="B2" s="99" t="s">
        <v>144</v>
      </c>
      <c r="J2" s="57" t="s">
        <v>191</v>
      </c>
    </row>
    <row r="3" spans="2:10" ht="15" x14ac:dyDescent="0.25">
      <c r="B3" s="450" t="s">
        <v>275</v>
      </c>
      <c r="C3" s="650"/>
      <c r="E3" s="650"/>
      <c r="F3" s="650"/>
      <c r="G3" s="650"/>
      <c r="H3" s="650"/>
    </row>
    <row r="4" spans="2:10" ht="8.1" customHeight="1" x14ac:dyDescent="0.25"/>
    <row r="5" spans="2:10" ht="30" customHeight="1" x14ac:dyDescent="0.25">
      <c r="B5" s="437" t="s">
        <v>136</v>
      </c>
      <c r="C5" s="457">
        <v>2010</v>
      </c>
      <c r="D5" s="457">
        <v>2011</v>
      </c>
      <c r="E5" s="457">
        <v>2012</v>
      </c>
      <c r="F5" s="457">
        <v>2013</v>
      </c>
      <c r="G5" s="457" t="s">
        <v>437</v>
      </c>
      <c r="H5" s="457" t="s">
        <v>436</v>
      </c>
    </row>
    <row r="6" spans="2:10" ht="30" customHeight="1" x14ac:dyDescent="0.25">
      <c r="B6" s="448" t="s">
        <v>53</v>
      </c>
      <c r="C6" s="458">
        <v>299</v>
      </c>
      <c r="D6" s="458">
        <v>283</v>
      </c>
      <c r="E6" s="458">
        <v>313</v>
      </c>
      <c r="F6" s="458">
        <v>320</v>
      </c>
      <c r="G6" s="458">
        <v>302</v>
      </c>
      <c r="H6" s="458">
        <f>H12+H14+H16+H21+H27+H32</f>
        <v>290</v>
      </c>
    </row>
    <row r="7" spans="2:10" ht="2.25" customHeight="1" thickBot="1" x14ac:dyDescent="0.3">
      <c r="B7" s="286"/>
      <c r="C7" s="286"/>
      <c r="D7" s="286"/>
      <c r="E7" s="286"/>
      <c r="F7" s="286"/>
      <c r="G7" s="286"/>
      <c r="H7" s="25"/>
    </row>
    <row r="8" spans="2:10" ht="21.9" customHeight="1" x14ac:dyDescent="0.25">
      <c r="B8" s="189" t="s">
        <v>66</v>
      </c>
      <c r="C8" s="192"/>
      <c r="D8" s="192"/>
      <c r="E8" s="192"/>
      <c r="F8" s="192"/>
      <c r="G8" s="192"/>
      <c r="H8" s="576"/>
    </row>
    <row r="9" spans="2:10" ht="21.9" customHeight="1" x14ac:dyDescent="0.25">
      <c r="B9" s="92" t="s">
        <v>67</v>
      </c>
      <c r="C9" s="475">
        <v>8</v>
      </c>
      <c r="D9" s="475">
        <v>11</v>
      </c>
      <c r="E9" s="475">
        <v>8</v>
      </c>
      <c r="F9" s="475">
        <v>7</v>
      </c>
      <c r="G9" s="475">
        <v>9</v>
      </c>
      <c r="H9" s="475">
        <v>8</v>
      </c>
    </row>
    <row r="10" spans="2:10" ht="21.9" customHeight="1" x14ac:dyDescent="0.25">
      <c r="B10" s="92" t="s">
        <v>68</v>
      </c>
      <c r="C10" s="475">
        <v>10</v>
      </c>
      <c r="D10" s="475">
        <v>12</v>
      </c>
      <c r="E10" s="475">
        <v>17</v>
      </c>
      <c r="F10" s="475">
        <v>11</v>
      </c>
      <c r="G10" s="475">
        <v>18</v>
      </c>
      <c r="H10" s="475">
        <v>16</v>
      </c>
    </row>
    <row r="11" spans="2:10" ht="21.9" customHeight="1" x14ac:dyDescent="0.25">
      <c r="B11" s="92" t="s">
        <v>32</v>
      </c>
      <c r="C11" s="475">
        <v>49</v>
      </c>
      <c r="D11" s="475">
        <v>36</v>
      </c>
      <c r="E11" s="475">
        <v>37</v>
      </c>
      <c r="F11" s="475">
        <v>50</v>
      </c>
      <c r="G11" s="475">
        <v>35</v>
      </c>
      <c r="H11" s="475">
        <v>40</v>
      </c>
    </row>
    <row r="12" spans="2:10" ht="21.9" customHeight="1" x14ac:dyDescent="0.25">
      <c r="B12" s="100" t="s">
        <v>212</v>
      </c>
      <c r="C12" s="476">
        <v>67</v>
      </c>
      <c r="D12" s="476">
        <v>59</v>
      </c>
      <c r="E12" s="476">
        <v>62</v>
      </c>
      <c r="F12" s="476">
        <v>68</v>
      </c>
      <c r="G12" s="476">
        <v>62</v>
      </c>
      <c r="H12" s="476">
        <v>64</v>
      </c>
    </row>
    <row r="13" spans="2:10" ht="21.9" customHeight="1" x14ac:dyDescent="0.25">
      <c r="B13" s="92"/>
      <c r="C13" s="107"/>
      <c r="D13" s="107"/>
      <c r="E13" s="107"/>
      <c r="F13" s="107"/>
      <c r="G13" s="107"/>
      <c r="H13" s="107"/>
    </row>
    <row r="14" spans="2:10" ht="21.9" customHeight="1" x14ac:dyDescent="0.25">
      <c r="B14" s="194" t="s">
        <v>71</v>
      </c>
      <c r="C14" s="477">
        <v>2</v>
      </c>
      <c r="D14" s="477">
        <v>1</v>
      </c>
      <c r="E14" s="477">
        <v>8</v>
      </c>
      <c r="F14" s="477">
        <v>5</v>
      </c>
      <c r="G14" s="477">
        <v>1</v>
      </c>
      <c r="H14" s="477">
        <v>1</v>
      </c>
    </row>
    <row r="15" spans="2:10" ht="21.9" customHeight="1" x14ac:dyDescent="0.25">
      <c r="B15" s="92"/>
      <c r="C15" s="475"/>
      <c r="D15" s="475"/>
      <c r="E15" s="475"/>
      <c r="F15" s="475"/>
      <c r="G15" s="475"/>
      <c r="H15" s="475"/>
    </row>
    <row r="16" spans="2:10" ht="21.9" customHeight="1" x14ac:dyDescent="0.25">
      <c r="B16" s="189" t="s">
        <v>274</v>
      </c>
      <c r="C16" s="477">
        <v>41</v>
      </c>
      <c r="D16" s="477">
        <v>44</v>
      </c>
      <c r="E16" s="477">
        <v>52</v>
      </c>
      <c r="F16" s="477">
        <v>44</v>
      </c>
      <c r="G16" s="477">
        <v>50</v>
      </c>
      <c r="H16" s="477">
        <v>45</v>
      </c>
    </row>
    <row r="17" spans="2:8" s="28" customFormat="1" ht="21.9" customHeight="1" x14ac:dyDescent="0.25">
      <c r="B17" s="101"/>
      <c r="C17" s="478"/>
      <c r="D17" s="478"/>
      <c r="E17" s="478"/>
      <c r="F17" s="478"/>
      <c r="G17" s="478"/>
      <c r="H17" s="478"/>
    </row>
    <row r="18" spans="2:8" ht="21.9" customHeight="1" x14ac:dyDescent="0.25">
      <c r="B18" s="189" t="s">
        <v>72</v>
      </c>
      <c r="C18" s="464"/>
      <c r="D18" s="464"/>
      <c r="E18" s="464"/>
      <c r="F18" s="464"/>
      <c r="G18" s="464"/>
      <c r="H18" s="464"/>
    </row>
    <row r="19" spans="2:8" ht="21.9" customHeight="1" x14ac:dyDescent="0.25">
      <c r="B19" s="92" t="s">
        <v>74</v>
      </c>
      <c r="C19" s="475">
        <v>6</v>
      </c>
      <c r="D19" s="475">
        <v>4</v>
      </c>
      <c r="E19" s="475">
        <v>8</v>
      </c>
      <c r="F19" s="475">
        <v>14</v>
      </c>
      <c r="G19" s="475">
        <v>11</v>
      </c>
      <c r="H19" s="475">
        <v>3</v>
      </c>
    </row>
    <row r="20" spans="2:8" ht="21.9" customHeight="1" x14ac:dyDescent="0.25">
      <c r="B20" s="92" t="s">
        <v>73</v>
      </c>
      <c r="C20" s="475">
        <v>118</v>
      </c>
      <c r="D20" s="475">
        <v>120</v>
      </c>
      <c r="E20" s="475">
        <v>124</v>
      </c>
      <c r="F20" s="475">
        <v>144</v>
      </c>
      <c r="G20" s="475">
        <v>130</v>
      </c>
      <c r="H20" s="475">
        <v>130</v>
      </c>
    </row>
    <row r="21" spans="2:8" ht="21.9" customHeight="1" x14ac:dyDescent="0.25">
      <c r="B21" s="100" t="s">
        <v>212</v>
      </c>
      <c r="C21" s="476">
        <v>124</v>
      </c>
      <c r="D21" s="476">
        <v>124</v>
      </c>
      <c r="E21" s="476">
        <v>132</v>
      </c>
      <c r="F21" s="476">
        <v>158</v>
      </c>
      <c r="G21" s="476">
        <v>141</v>
      </c>
      <c r="H21" s="476">
        <v>133</v>
      </c>
    </row>
    <row r="22" spans="2:8" ht="21.9" customHeight="1" x14ac:dyDescent="0.25">
      <c r="B22" s="92"/>
      <c r="C22" s="107"/>
      <c r="D22" s="107"/>
      <c r="E22" s="107"/>
      <c r="F22" s="107"/>
      <c r="G22" s="107"/>
      <c r="H22" s="107"/>
    </row>
    <row r="23" spans="2:8" ht="21.9" customHeight="1" x14ac:dyDescent="0.25">
      <c r="B23" s="189" t="s">
        <v>75</v>
      </c>
      <c r="C23" s="464"/>
      <c r="D23" s="464"/>
      <c r="E23" s="464"/>
      <c r="F23" s="464"/>
      <c r="G23" s="464"/>
      <c r="H23" s="464"/>
    </row>
    <row r="24" spans="2:8" ht="21.9" customHeight="1" x14ac:dyDescent="0.25">
      <c r="B24" s="92" t="s">
        <v>77</v>
      </c>
      <c r="C24" s="475">
        <v>25</v>
      </c>
      <c r="D24" s="475">
        <v>0</v>
      </c>
      <c r="E24" s="475">
        <v>8</v>
      </c>
      <c r="F24" s="475">
        <v>0</v>
      </c>
      <c r="G24" s="475">
        <v>0</v>
      </c>
      <c r="H24" s="475">
        <v>0</v>
      </c>
    </row>
    <row r="25" spans="2:8" ht="21.9" customHeight="1" x14ac:dyDescent="0.25">
      <c r="B25" s="92" t="s">
        <v>78</v>
      </c>
      <c r="C25" s="475">
        <v>3</v>
      </c>
      <c r="D25" s="475">
        <v>15</v>
      </c>
      <c r="E25" s="475">
        <v>10</v>
      </c>
      <c r="F25" s="475">
        <v>4</v>
      </c>
      <c r="G25" s="475">
        <v>8</v>
      </c>
      <c r="H25" s="475">
        <v>8</v>
      </c>
    </row>
    <row r="26" spans="2:8" ht="21.9" customHeight="1" x14ac:dyDescent="0.25">
      <c r="B26" s="92" t="s">
        <v>83</v>
      </c>
      <c r="C26" s="475">
        <v>17</v>
      </c>
      <c r="D26" s="475">
        <v>20</v>
      </c>
      <c r="E26" s="475">
        <v>20</v>
      </c>
      <c r="F26" s="475">
        <v>19</v>
      </c>
      <c r="G26" s="475">
        <v>18</v>
      </c>
      <c r="H26" s="475">
        <v>17</v>
      </c>
    </row>
    <row r="27" spans="2:8" ht="21.9" customHeight="1" x14ac:dyDescent="0.25">
      <c r="B27" s="100" t="s">
        <v>212</v>
      </c>
      <c r="C27" s="476">
        <v>45</v>
      </c>
      <c r="D27" s="476">
        <v>35</v>
      </c>
      <c r="E27" s="476">
        <v>38</v>
      </c>
      <c r="F27" s="476">
        <v>23</v>
      </c>
      <c r="G27" s="476">
        <v>26</v>
      </c>
      <c r="H27" s="476">
        <v>25</v>
      </c>
    </row>
    <row r="28" spans="2:8" ht="21.9" customHeight="1" x14ac:dyDescent="0.25">
      <c r="B28" s="92"/>
      <c r="C28" s="107"/>
      <c r="D28" s="107"/>
      <c r="E28" s="107"/>
      <c r="F28" s="107"/>
      <c r="G28" s="107"/>
      <c r="H28" s="107"/>
    </row>
    <row r="29" spans="2:8" ht="21.9" customHeight="1" x14ac:dyDescent="0.25">
      <c r="B29" s="189" t="s">
        <v>79</v>
      </c>
      <c r="C29" s="464"/>
      <c r="D29" s="464"/>
      <c r="E29" s="464"/>
      <c r="F29" s="464"/>
      <c r="G29" s="464"/>
      <c r="H29" s="464"/>
    </row>
    <row r="30" spans="2:8" ht="21.9" customHeight="1" x14ac:dyDescent="0.25">
      <c r="B30" s="92" t="s">
        <v>80</v>
      </c>
      <c r="C30" s="475">
        <v>19</v>
      </c>
      <c r="D30" s="475">
        <v>19</v>
      </c>
      <c r="E30" s="475">
        <v>21</v>
      </c>
      <c r="F30" s="475">
        <v>21</v>
      </c>
      <c r="G30" s="475">
        <v>21</v>
      </c>
      <c r="H30" s="475">
        <v>21</v>
      </c>
    </row>
    <row r="31" spans="2:8" ht="21.9" customHeight="1" x14ac:dyDescent="0.25">
      <c r="B31" s="92" t="s">
        <v>591</v>
      </c>
      <c r="C31" s="475">
        <v>1</v>
      </c>
      <c r="D31" s="475">
        <v>1</v>
      </c>
      <c r="E31" s="475">
        <v>0</v>
      </c>
      <c r="F31" s="475">
        <v>1</v>
      </c>
      <c r="G31" s="475">
        <v>1</v>
      </c>
      <c r="H31" s="475">
        <v>1</v>
      </c>
    </row>
    <row r="32" spans="2:8" ht="21.9" customHeight="1" x14ac:dyDescent="0.25">
      <c r="B32" s="100" t="s">
        <v>212</v>
      </c>
      <c r="C32" s="476">
        <v>20</v>
      </c>
      <c r="D32" s="476">
        <v>20</v>
      </c>
      <c r="E32" s="476">
        <v>21</v>
      </c>
      <c r="F32" s="476">
        <v>22</v>
      </c>
      <c r="G32" s="476">
        <v>22</v>
      </c>
      <c r="H32" s="476">
        <v>22</v>
      </c>
    </row>
    <row r="33" spans="2:8" ht="9" customHeight="1" thickBot="1" x14ac:dyDescent="0.3">
      <c r="B33" s="289"/>
      <c r="C33" s="290"/>
      <c r="D33" s="290"/>
      <c r="E33" s="290"/>
      <c r="F33" s="290"/>
      <c r="G33" s="290"/>
      <c r="H33" s="290"/>
    </row>
    <row r="34" spans="2:8" ht="3" customHeight="1" x14ac:dyDescent="0.25">
      <c r="B34" s="26"/>
      <c r="C34" s="108"/>
      <c r="D34" s="108"/>
      <c r="E34" s="108"/>
      <c r="F34" s="108"/>
      <c r="G34" s="108"/>
      <c r="H34" s="108"/>
    </row>
    <row r="35" spans="2:8" ht="32.25" customHeight="1" x14ac:dyDescent="0.25">
      <c r="B35" s="993" t="s">
        <v>452</v>
      </c>
      <c r="C35" s="993"/>
      <c r="D35" s="993"/>
      <c r="E35" s="993"/>
      <c r="F35" s="993"/>
      <c r="G35" s="993"/>
      <c r="H35" s="553"/>
    </row>
    <row r="36" spans="2:8" ht="14.1" customHeight="1" x14ac:dyDescent="0.25">
      <c r="B36" s="85" t="s">
        <v>386</v>
      </c>
    </row>
    <row r="37" spans="2:8" ht="15.75" customHeight="1" x14ac:dyDescent="0.25">
      <c r="B37" s="85" t="s">
        <v>384</v>
      </c>
      <c r="C37" s="107"/>
      <c r="D37" s="107"/>
      <c r="E37" s="107"/>
      <c r="F37" s="107"/>
      <c r="G37" s="107"/>
      <c r="H37" s="107"/>
    </row>
    <row r="38" spans="2:8" ht="15.75" customHeight="1" x14ac:dyDescent="0.25">
      <c r="B38" s="85" t="s">
        <v>426</v>
      </c>
    </row>
    <row r="39" spans="2:8" ht="15" customHeight="1" x14ac:dyDescent="0.25">
      <c r="B39" s="14" t="s">
        <v>359</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J37"/>
  <sheetViews>
    <sheetView showGridLines="0" view="pageBreakPreview" zoomScaleNormal="130" zoomScaleSheetLayoutView="100" workbookViewId="0">
      <selection activeCell="E20" sqref="E20"/>
    </sheetView>
  </sheetViews>
  <sheetFormatPr baseColWidth="10" defaultRowHeight="13.2" x14ac:dyDescent="0.25"/>
  <cols>
    <col min="1" max="1" width="1.6640625" style="20" customWidth="1"/>
    <col min="2" max="2" width="20.5546875" style="20" customWidth="1"/>
    <col min="3" max="8" width="14.33203125" style="20" customWidth="1"/>
    <col min="9" max="9" width="3.44140625" style="20" customWidth="1"/>
    <col min="10" max="250" width="11.44140625" style="20"/>
    <col min="251" max="251" width="15.44140625" style="20" customWidth="1"/>
    <col min="252" max="506" width="11.44140625" style="20"/>
    <col min="507" max="507" width="15.44140625" style="20" customWidth="1"/>
    <col min="508" max="762" width="11.44140625" style="20"/>
    <col min="763" max="763" width="15.44140625" style="20" customWidth="1"/>
    <col min="764" max="1018" width="11.44140625" style="20"/>
    <col min="1019" max="1019" width="15.44140625" style="20" customWidth="1"/>
    <col min="1020" max="1274" width="11.44140625" style="20"/>
    <col min="1275" max="1275" width="15.44140625" style="20" customWidth="1"/>
    <col min="1276" max="1530" width="11.44140625" style="20"/>
    <col min="1531" max="1531" width="15.44140625" style="20" customWidth="1"/>
    <col min="1532" max="1786" width="11.44140625" style="20"/>
    <col min="1787" max="1787" width="15.44140625" style="20" customWidth="1"/>
    <col min="1788" max="2042" width="11.44140625" style="20"/>
    <col min="2043" max="2043" width="15.44140625" style="20" customWidth="1"/>
    <col min="2044" max="2298" width="11.44140625" style="20"/>
    <col min="2299" max="2299" width="15.44140625" style="20" customWidth="1"/>
    <col min="2300" max="2554" width="11.44140625" style="20"/>
    <col min="2555" max="2555" width="15.44140625" style="20" customWidth="1"/>
    <col min="2556" max="2810" width="11.44140625" style="20"/>
    <col min="2811" max="2811" width="15.44140625" style="20" customWidth="1"/>
    <col min="2812" max="3066" width="11.44140625" style="20"/>
    <col min="3067" max="3067" width="15.44140625" style="20" customWidth="1"/>
    <col min="3068" max="3322" width="11.44140625" style="20"/>
    <col min="3323" max="3323" width="15.44140625" style="20" customWidth="1"/>
    <col min="3324" max="3578" width="11.44140625" style="20"/>
    <col min="3579" max="3579" width="15.44140625" style="20" customWidth="1"/>
    <col min="3580" max="3834" width="11.44140625" style="20"/>
    <col min="3835" max="3835" width="15.44140625" style="20" customWidth="1"/>
    <col min="3836" max="4090" width="11.44140625" style="20"/>
    <col min="4091" max="4091" width="15.44140625" style="20" customWidth="1"/>
    <col min="4092" max="4346" width="11.44140625" style="20"/>
    <col min="4347" max="4347" width="15.44140625" style="20" customWidth="1"/>
    <col min="4348" max="4602" width="11.44140625" style="20"/>
    <col min="4603" max="4603" width="15.44140625" style="20" customWidth="1"/>
    <col min="4604" max="4858" width="11.44140625" style="20"/>
    <col min="4859" max="4859" width="15.44140625" style="20" customWidth="1"/>
    <col min="4860" max="5114" width="11.44140625" style="20"/>
    <col min="5115" max="5115" width="15.44140625" style="20" customWidth="1"/>
    <col min="5116" max="5370" width="11.44140625" style="20"/>
    <col min="5371" max="5371" width="15.44140625" style="20" customWidth="1"/>
    <col min="5372" max="5626" width="11.44140625" style="20"/>
    <col min="5627" max="5627" width="15.44140625" style="20" customWidth="1"/>
    <col min="5628" max="5882" width="11.44140625" style="20"/>
    <col min="5883" max="5883" width="15.44140625" style="20" customWidth="1"/>
    <col min="5884" max="6138" width="11.44140625" style="20"/>
    <col min="6139" max="6139" width="15.44140625" style="20" customWidth="1"/>
    <col min="6140" max="6394" width="11.44140625" style="20"/>
    <col min="6395" max="6395" width="15.44140625" style="20" customWidth="1"/>
    <col min="6396" max="6650" width="11.44140625" style="20"/>
    <col min="6651" max="6651" width="15.44140625" style="20" customWidth="1"/>
    <col min="6652" max="6906" width="11.44140625" style="20"/>
    <col min="6907" max="6907" width="15.44140625" style="20" customWidth="1"/>
    <col min="6908" max="7162" width="11.44140625" style="20"/>
    <col min="7163" max="7163" width="15.44140625" style="20" customWidth="1"/>
    <col min="7164" max="7418" width="11.44140625" style="20"/>
    <col min="7419" max="7419" width="15.44140625" style="20" customWidth="1"/>
    <col min="7420" max="7674" width="11.44140625" style="20"/>
    <col min="7675" max="7675" width="15.44140625" style="20" customWidth="1"/>
    <col min="7676" max="7930" width="11.44140625" style="20"/>
    <col min="7931" max="7931" width="15.44140625" style="20" customWidth="1"/>
    <col min="7932" max="8186" width="11.44140625" style="20"/>
    <col min="8187" max="8187" width="15.44140625" style="20" customWidth="1"/>
    <col min="8188" max="8442" width="11.44140625" style="20"/>
    <col min="8443" max="8443" width="15.44140625" style="20" customWidth="1"/>
    <col min="8444" max="8698" width="11.44140625" style="20"/>
    <col min="8699" max="8699" width="15.44140625" style="20" customWidth="1"/>
    <col min="8700" max="8954" width="11.44140625" style="20"/>
    <col min="8955" max="8955" width="15.44140625" style="20" customWidth="1"/>
    <col min="8956" max="9210" width="11.44140625" style="20"/>
    <col min="9211" max="9211" width="15.44140625" style="20" customWidth="1"/>
    <col min="9212" max="9466" width="11.44140625" style="20"/>
    <col min="9467" max="9467" width="15.44140625" style="20" customWidth="1"/>
    <col min="9468" max="9722" width="11.44140625" style="20"/>
    <col min="9723" max="9723" width="15.44140625" style="20" customWidth="1"/>
    <col min="9724" max="9978" width="11.44140625" style="20"/>
    <col min="9979" max="9979" width="15.44140625" style="20" customWidth="1"/>
    <col min="9980" max="10234" width="11.44140625" style="20"/>
    <col min="10235" max="10235" width="15.44140625" style="20" customWidth="1"/>
    <col min="10236" max="10490" width="11.44140625" style="20"/>
    <col min="10491" max="10491" width="15.44140625" style="20" customWidth="1"/>
    <col min="10492" max="10746" width="11.44140625" style="20"/>
    <col min="10747" max="10747" width="15.44140625" style="20" customWidth="1"/>
    <col min="10748" max="11002" width="11.44140625" style="20"/>
    <col min="11003" max="11003" width="15.44140625" style="20" customWidth="1"/>
    <col min="11004" max="11258" width="11.44140625" style="20"/>
    <col min="11259" max="11259" width="15.44140625" style="20" customWidth="1"/>
    <col min="11260" max="11514" width="11.44140625" style="20"/>
    <col min="11515" max="11515" width="15.44140625" style="20" customWidth="1"/>
    <col min="11516" max="11770" width="11.44140625" style="20"/>
    <col min="11771" max="11771" width="15.44140625" style="20" customWidth="1"/>
    <col min="11772" max="12026" width="11.44140625" style="20"/>
    <col min="12027" max="12027" width="15.44140625" style="20" customWidth="1"/>
    <col min="12028" max="12282" width="11.44140625" style="20"/>
    <col min="12283" max="12283" width="15.44140625" style="20" customWidth="1"/>
    <col min="12284" max="12538" width="11.44140625" style="20"/>
    <col min="12539" max="12539" width="15.44140625" style="20" customWidth="1"/>
    <col min="12540" max="12794" width="11.44140625" style="20"/>
    <col min="12795" max="12795" width="15.44140625" style="20" customWidth="1"/>
    <col min="12796" max="13050" width="11.44140625" style="20"/>
    <col min="13051" max="13051" width="15.44140625" style="20" customWidth="1"/>
    <col min="13052" max="13306" width="11.44140625" style="20"/>
    <col min="13307" max="13307" width="15.44140625" style="20" customWidth="1"/>
    <col min="13308" max="13562" width="11.44140625" style="20"/>
    <col min="13563" max="13563" width="15.44140625" style="20" customWidth="1"/>
    <col min="13564" max="13818" width="11.44140625" style="20"/>
    <col min="13819" max="13819" width="15.44140625" style="20" customWidth="1"/>
    <col min="13820" max="14074" width="11.44140625" style="20"/>
    <col min="14075" max="14075" width="15.44140625" style="20" customWidth="1"/>
    <col min="14076" max="14330" width="11.44140625" style="20"/>
    <col min="14331" max="14331" width="15.44140625" style="20" customWidth="1"/>
    <col min="14332" max="14586" width="11.44140625" style="20"/>
    <col min="14587" max="14587" width="15.44140625" style="20" customWidth="1"/>
    <col min="14588" max="14842" width="11.44140625" style="20"/>
    <col min="14843" max="14843" width="15.44140625" style="20" customWidth="1"/>
    <col min="14844" max="15098" width="11.44140625" style="20"/>
    <col min="15099" max="15099" width="15.44140625" style="20" customWidth="1"/>
    <col min="15100" max="15354" width="11.44140625" style="20"/>
    <col min="15355" max="15355" width="15.44140625" style="20" customWidth="1"/>
    <col min="15356" max="15610" width="11.44140625" style="20"/>
    <col min="15611" max="15611" width="15.44140625" style="20" customWidth="1"/>
    <col min="15612" max="15866" width="11.44140625" style="20"/>
    <col min="15867" max="15867" width="15.44140625" style="20" customWidth="1"/>
    <col min="15868" max="16122" width="11.44140625" style="20"/>
    <col min="16123" max="16123" width="15.44140625" style="20" customWidth="1"/>
    <col min="16124" max="16384" width="11.44140625" style="20"/>
  </cols>
  <sheetData>
    <row r="2" spans="2:10" ht="15.6" x14ac:dyDescent="0.3">
      <c r="B2" s="99" t="s">
        <v>145</v>
      </c>
      <c r="J2" s="57" t="s">
        <v>191</v>
      </c>
    </row>
    <row r="3" spans="2:10" ht="15" x14ac:dyDescent="0.25">
      <c r="B3" s="450" t="s">
        <v>275</v>
      </c>
      <c r="C3" s="650"/>
      <c r="D3" s="650"/>
      <c r="E3" s="650"/>
      <c r="F3" s="650"/>
      <c r="G3" s="650"/>
      <c r="H3" s="650"/>
    </row>
    <row r="4" spans="2:10" ht="8.1" customHeight="1" x14ac:dyDescent="0.25"/>
    <row r="5" spans="2:10" ht="24.75" customHeight="1" x14ac:dyDescent="0.25">
      <c r="B5" s="437" t="s">
        <v>136</v>
      </c>
      <c r="C5" s="457">
        <v>2010</v>
      </c>
      <c r="D5" s="457">
        <v>2011</v>
      </c>
      <c r="E5" s="457">
        <v>2012</v>
      </c>
      <c r="F5" s="457">
        <v>2013</v>
      </c>
      <c r="G5" s="457" t="s">
        <v>437</v>
      </c>
      <c r="H5" s="457" t="s">
        <v>436</v>
      </c>
    </row>
    <row r="6" spans="2:10" ht="24.75" customHeight="1" x14ac:dyDescent="0.25">
      <c r="B6" s="448" t="s">
        <v>53</v>
      </c>
      <c r="C6" s="458">
        <v>733</v>
      </c>
      <c r="D6" s="458">
        <v>722</v>
      </c>
      <c r="E6" s="458">
        <v>760</v>
      </c>
      <c r="F6" s="458">
        <v>813</v>
      </c>
      <c r="G6" s="458">
        <v>860</v>
      </c>
      <c r="H6" s="458">
        <f>H12+H17+H19+H22+H25+H30</f>
        <v>863</v>
      </c>
    </row>
    <row r="7" spans="2:10" s="28" customFormat="1" ht="3" customHeight="1" thickBot="1" x14ac:dyDescent="0.3">
      <c r="B7" s="209"/>
      <c r="C7" s="209"/>
      <c r="D7" s="209"/>
      <c r="E7" s="209"/>
      <c r="F7" s="209"/>
      <c r="G7" s="209"/>
      <c r="H7" s="559"/>
    </row>
    <row r="8" spans="2:10" ht="24.9" customHeight="1" x14ac:dyDescent="0.25">
      <c r="B8" s="189" t="s">
        <v>66</v>
      </c>
      <c r="C8" s="193"/>
      <c r="D8" s="193"/>
      <c r="E8" s="193"/>
      <c r="F8" s="193"/>
      <c r="G8" s="193"/>
      <c r="H8" s="573"/>
    </row>
    <row r="9" spans="2:10" ht="24.9" customHeight="1" x14ac:dyDescent="0.25">
      <c r="B9" s="92" t="s">
        <v>67</v>
      </c>
      <c r="C9" s="475">
        <v>1</v>
      </c>
      <c r="D9" s="475">
        <v>0</v>
      </c>
      <c r="E9" s="475">
        <v>1</v>
      </c>
      <c r="F9" s="475">
        <v>4</v>
      </c>
      <c r="G9" s="475">
        <v>2</v>
      </c>
      <c r="H9" s="475">
        <v>2</v>
      </c>
    </row>
    <row r="10" spans="2:10" ht="24.9" customHeight="1" x14ac:dyDescent="0.25">
      <c r="B10" s="92" t="s">
        <v>32</v>
      </c>
      <c r="C10" s="475">
        <v>0</v>
      </c>
      <c r="D10" s="475">
        <v>0</v>
      </c>
      <c r="E10" s="475">
        <v>1</v>
      </c>
      <c r="F10" s="475">
        <v>6</v>
      </c>
      <c r="G10" s="475">
        <v>8</v>
      </c>
      <c r="H10" s="475">
        <v>8</v>
      </c>
    </row>
    <row r="11" spans="2:10" ht="24.9" customHeight="1" x14ac:dyDescent="0.25">
      <c r="B11" s="92" t="s">
        <v>68</v>
      </c>
      <c r="C11" s="475">
        <v>59</v>
      </c>
      <c r="D11" s="475">
        <v>65</v>
      </c>
      <c r="E11" s="475">
        <v>47</v>
      </c>
      <c r="F11" s="475">
        <v>92</v>
      </c>
      <c r="G11" s="475">
        <v>69</v>
      </c>
      <c r="H11" s="475">
        <v>55</v>
      </c>
    </row>
    <row r="12" spans="2:10" ht="24.9" customHeight="1" x14ac:dyDescent="0.25">
      <c r="B12" s="100" t="s">
        <v>212</v>
      </c>
      <c r="C12" s="476">
        <v>60</v>
      </c>
      <c r="D12" s="476">
        <v>65</v>
      </c>
      <c r="E12" s="476">
        <v>49</v>
      </c>
      <c r="F12" s="476">
        <v>102</v>
      </c>
      <c r="G12" s="476">
        <v>79</v>
      </c>
      <c r="H12" s="476">
        <v>65</v>
      </c>
    </row>
    <row r="13" spans="2:10" ht="24.9" customHeight="1" x14ac:dyDescent="0.25">
      <c r="B13" s="92"/>
      <c r="C13" s="475"/>
      <c r="D13" s="475"/>
      <c r="E13" s="475"/>
      <c r="F13" s="475"/>
      <c r="G13" s="475"/>
      <c r="H13" s="475"/>
    </row>
    <row r="14" spans="2:10" ht="24.9" customHeight="1" x14ac:dyDescent="0.25">
      <c r="B14" s="189" t="s">
        <v>69</v>
      </c>
      <c r="C14" s="479"/>
      <c r="D14" s="479"/>
      <c r="E14" s="479"/>
      <c r="F14" s="479"/>
      <c r="G14" s="479"/>
      <c r="H14" s="479"/>
    </row>
    <row r="15" spans="2:10" ht="24.9" customHeight="1" x14ac:dyDescent="0.25">
      <c r="B15" s="92" t="s">
        <v>70</v>
      </c>
      <c r="C15" s="112">
        <v>15</v>
      </c>
      <c r="D15" s="112">
        <v>27</v>
      </c>
      <c r="E15" s="112">
        <v>21</v>
      </c>
      <c r="F15" s="112">
        <v>18</v>
      </c>
      <c r="G15" s="112">
        <v>15</v>
      </c>
      <c r="H15" s="112">
        <v>19</v>
      </c>
    </row>
    <row r="16" spans="2:10" ht="24.9" customHeight="1" x14ac:dyDescent="0.25">
      <c r="B16" s="92" t="s">
        <v>71</v>
      </c>
      <c r="C16" s="475">
        <v>5</v>
      </c>
      <c r="D16" s="475">
        <v>2</v>
      </c>
      <c r="E16" s="475">
        <v>1</v>
      </c>
      <c r="F16" s="475">
        <v>1</v>
      </c>
      <c r="G16" s="475">
        <v>7</v>
      </c>
      <c r="H16" s="475">
        <v>6</v>
      </c>
    </row>
    <row r="17" spans="1:8" ht="24.9" customHeight="1" x14ac:dyDescent="0.25">
      <c r="B17" s="100" t="s">
        <v>212</v>
      </c>
      <c r="C17" s="476">
        <v>20</v>
      </c>
      <c r="D17" s="476">
        <v>29</v>
      </c>
      <c r="E17" s="476">
        <v>22</v>
      </c>
      <c r="F17" s="476">
        <v>19</v>
      </c>
      <c r="G17" s="476">
        <v>22</v>
      </c>
      <c r="H17" s="476">
        <v>25</v>
      </c>
    </row>
    <row r="18" spans="1:8" ht="24.9" customHeight="1" x14ac:dyDescent="0.25">
      <c r="B18" s="92"/>
      <c r="C18" s="475"/>
      <c r="D18" s="475"/>
      <c r="E18" s="475"/>
      <c r="F18" s="475"/>
      <c r="G18" s="475"/>
      <c r="H18" s="475"/>
    </row>
    <row r="19" spans="1:8" ht="24.9" customHeight="1" x14ac:dyDescent="0.25">
      <c r="B19" s="189" t="s">
        <v>277</v>
      </c>
      <c r="C19" s="477">
        <v>154</v>
      </c>
      <c r="D19" s="477">
        <v>124</v>
      </c>
      <c r="E19" s="477">
        <v>121</v>
      </c>
      <c r="F19" s="477">
        <v>122</v>
      </c>
      <c r="G19" s="477">
        <v>135</v>
      </c>
      <c r="H19" s="477">
        <v>150</v>
      </c>
    </row>
    <row r="20" spans="1:8" s="28" customFormat="1" ht="24.9" customHeight="1" x14ac:dyDescent="0.25">
      <c r="B20" s="101"/>
      <c r="C20" s="478"/>
      <c r="D20" s="478"/>
      <c r="E20" s="478"/>
      <c r="F20" s="478"/>
      <c r="G20" s="478"/>
      <c r="H20" s="478"/>
    </row>
    <row r="21" spans="1:8" s="28" customFormat="1" ht="24.9" customHeight="1" x14ac:dyDescent="0.25">
      <c r="B21" s="189" t="s">
        <v>72</v>
      </c>
      <c r="C21" s="464"/>
      <c r="D21" s="464"/>
      <c r="E21" s="464"/>
      <c r="F21" s="464"/>
      <c r="G21" s="464"/>
      <c r="H21" s="464"/>
    </row>
    <row r="22" spans="1:8" ht="24.9" customHeight="1" x14ac:dyDescent="0.25">
      <c r="A22" s="56"/>
      <c r="B22" s="165" t="s">
        <v>74</v>
      </c>
      <c r="C22" s="480">
        <v>1</v>
      </c>
      <c r="D22" s="480">
        <v>2</v>
      </c>
      <c r="E22" s="480">
        <v>0</v>
      </c>
      <c r="F22" s="480">
        <v>3</v>
      </c>
      <c r="G22" s="480">
        <v>4</v>
      </c>
      <c r="H22" s="480">
        <v>6</v>
      </c>
    </row>
    <row r="23" spans="1:8" ht="24.9" customHeight="1" x14ac:dyDescent="0.25">
      <c r="B23" s="166"/>
      <c r="C23" s="481"/>
      <c r="D23" s="481"/>
      <c r="E23" s="481"/>
      <c r="F23" s="481"/>
      <c r="G23" s="481"/>
      <c r="H23" s="481"/>
    </row>
    <row r="24" spans="1:8" ht="24.9" customHeight="1" x14ac:dyDescent="0.25">
      <c r="B24" s="189" t="s">
        <v>75</v>
      </c>
      <c r="C24" s="464"/>
      <c r="D24" s="464"/>
      <c r="E24" s="464"/>
      <c r="F24" s="464"/>
      <c r="G24" s="464"/>
      <c r="H24" s="464"/>
    </row>
    <row r="25" spans="1:8" ht="24.9" customHeight="1" x14ac:dyDescent="0.25">
      <c r="B25" s="165" t="s">
        <v>77</v>
      </c>
      <c r="C25" s="480">
        <v>11</v>
      </c>
      <c r="D25" s="480">
        <v>11</v>
      </c>
      <c r="E25" s="480">
        <v>8</v>
      </c>
      <c r="F25" s="480">
        <v>9</v>
      </c>
      <c r="G25" s="480">
        <v>10</v>
      </c>
      <c r="H25" s="480">
        <v>10</v>
      </c>
    </row>
    <row r="26" spans="1:8" ht="24.9" customHeight="1" x14ac:dyDescent="0.25">
      <c r="B26" s="166"/>
      <c r="C26" s="481"/>
      <c r="D26" s="481"/>
      <c r="E26" s="481"/>
      <c r="F26" s="481"/>
      <c r="G26" s="481"/>
      <c r="H26" s="481"/>
    </row>
    <row r="27" spans="1:8" ht="24.9" customHeight="1" x14ac:dyDescent="0.25">
      <c r="B27" s="189" t="s">
        <v>79</v>
      </c>
      <c r="C27" s="464"/>
      <c r="D27" s="464"/>
      <c r="E27" s="464"/>
      <c r="F27" s="464"/>
      <c r="G27" s="464"/>
      <c r="H27" s="464"/>
    </row>
    <row r="28" spans="1:8" ht="24.9" customHeight="1" x14ac:dyDescent="0.25">
      <c r="B28" s="166" t="s">
        <v>80</v>
      </c>
      <c r="C28" s="481">
        <v>58</v>
      </c>
      <c r="D28" s="481">
        <v>42</v>
      </c>
      <c r="E28" s="481">
        <v>54</v>
      </c>
      <c r="F28" s="481">
        <v>50</v>
      </c>
      <c r="G28" s="481">
        <v>40</v>
      </c>
      <c r="H28" s="481">
        <v>47</v>
      </c>
    </row>
    <row r="29" spans="1:8" ht="24.9" customHeight="1" x14ac:dyDescent="0.25">
      <c r="B29" s="92" t="s">
        <v>591</v>
      </c>
      <c r="C29" s="475">
        <v>429</v>
      </c>
      <c r="D29" s="475">
        <v>449</v>
      </c>
      <c r="E29" s="475">
        <v>506</v>
      </c>
      <c r="F29" s="475">
        <v>508</v>
      </c>
      <c r="G29" s="475">
        <v>570</v>
      </c>
      <c r="H29" s="475">
        <v>560</v>
      </c>
    </row>
    <row r="30" spans="1:8" ht="24.9" customHeight="1" x14ac:dyDescent="0.25">
      <c r="B30" s="100" t="s">
        <v>212</v>
      </c>
      <c r="C30" s="476">
        <v>487</v>
      </c>
      <c r="D30" s="476">
        <v>491</v>
      </c>
      <c r="E30" s="476">
        <v>560</v>
      </c>
      <c r="F30" s="476">
        <v>558</v>
      </c>
      <c r="G30" s="476">
        <v>610</v>
      </c>
      <c r="H30" s="476">
        <v>607</v>
      </c>
    </row>
    <row r="31" spans="1:8" ht="14.25" customHeight="1" thickBot="1" x14ac:dyDescent="0.3">
      <c r="A31" s="42"/>
      <c r="B31" s="289"/>
      <c r="C31" s="834"/>
      <c r="D31" s="834"/>
      <c r="E31" s="834"/>
      <c r="F31" s="834"/>
      <c r="G31" s="834"/>
      <c r="H31" s="475"/>
    </row>
    <row r="32" spans="1:8" ht="9.9" customHeight="1" x14ac:dyDescent="0.25">
      <c r="B32" s="25"/>
      <c r="C32" s="106"/>
      <c r="D32" s="106"/>
      <c r="E32" s="106"/>
      <c r="F32" s="106"/>
      <c r="G32" s="106"/>
      <c r="H32" s="577"/>
    </row>
    <row r="33" spans="2:8" ht="33" customHeight="1" x14ac:dyDescent="0.25">
      <c r="B33" s="993" t="s">
        <v>452</v>
      </c>
      <c r="C33" s="993"/>
      <c r="D33" s="993"/>
      <c r="E33" s="993"/>
      <c r="F33" s="993"/>
      <c r="G33" s="993"/>
      <c r="H33" s="553"/>
    </row>
    <row r="34" spans="2:8" ht="18" customHeight="1" x14ac:dyDescent="0.25">
      <c r="B34" s="85" t="s">
        <v>385</v>
      </c>
    </row>
    <row r="35" spans="2:8" ht="15.75" customHeight="1" x14ac:dyDescent="0.25">
      <c r="B35" s="85" t="s">
        <v>384</v>
      </c>
    </row>
    <row r="36" spans="2:8" ht="15.75" customHeight="1" x14ac:dyDescent="0.25">
      <c r="B36" s="85" t="s">
        <v>426</v>
      </c>
    </row>
    <row r="37" spans="2:8" ht="14.1" customHeight="1" x14ac:dyDescent="0.25">
      <c r="B37" s="14" t="s">
        <v>359</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J43"/>
  <sheetViews>
    <sheetView showGridLines="0" view="pageBreakPreview" zoomScaleNormal="130" zoomScaleSheetLayoutView="100" workbookViewId="0">
      <selection activeCell="E20" sqref="E20"/>
    </sheetView>
  </sheetViews>
  <sheetFormatPr baseColWidth="10" defaultRowHeight="13.2" x14ac:dyDescent="0.25"/>
  <cols>
    <col min="1" max="1" width="1.6640625" style="20" customWidth="1"/>
    <col min="2" max="2" width="23.33203125" style="20" customWidth="1"/>
    <col min="3" max="8" width="14.33203125" style="20" customWidth="1"/>
    <col min="9" max="9" width="3"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293</v>
      </c>
      <c r="J2" s="57" t="s">
        <v>191</v>
      </c>
    </row>
    <row r="3" spans="2:10" ht="15" x14ac:dyDescent="0.25">
      <c r="B3" s="450" t="s">
        <v>275</v>
      </c>
      <c r="C3" s="650"/>
      <c r="D3" s="650"/>
      <c r="E3" s="650"/>
      <c r="F3" s="650"/>
      <c r="G3" s="650"/>
      <c r="H3" s="650"/>
    </row>
    <row r="4" spans="2:10" ht="8.1" customHeight="1" x14ac:dyDescent="0.25"/>
    <row r="5" spans="2:10" ht="31.5" customHeight="1" x14ac:dyDescent="0.25">
      <c r="B5" s="437" t="s">
        <v>136</v>
      </c>
      <c r="C5" s="457">
        <v>2010</v>
      </c>
      <c r="D5" s="457">
        <v>2011</v>
      </c>
      <c r="E5" s="457">
        <v>2012</v>
      </c>
      <c r="F5" s="457">
        <v>2013</v>
      </c>
      <c r="G5" s="457" t="s">
        <v>437</v>
      </c>
      <c r="H5" s="457" t="s">
        <v>436</v>
      </c>
    </row>
    <row r="6" spans="2:10" ht="30" customHeight="1" x14ac:dyDescent="0.25">
      <c r="B6" s="448" t="s">
        <v>53</v>
      </c>
      <c r="C6" s="458">
        <v>3379</v>
      </c>
      <c r="D6" s="458">
        <v>3656</v>
      </c>
      <c r="E6" s="458">
        <v>3964</v>
      </c>
      <c r="F6" s="458">
        <v>3939</v>
      </c>
      <c r="G6" s="458">
        <v>4354</v>
      </c>
      <c r="H6" s="458">
        <f>H12+H17+H19+H24+H31+H36</f>
        <v>4404</v>
      </c>
    </row>
    <row r="7" spans="2:10" ht="1.5" customHeight="1" thickBot="1" x14ac:dyDescent="0.3">
      <c r="B7" s="286"/>
      <c r="C7" s="286"/>
      <c r="D7" s="286"/>
      <c r="E7" s="286"/>
      <c r="F7" s="286"/>
      <c r="G7" s="286"/>
      <c r="H7" s="25"/>
    </row>
    <row r="8" spans="2:10" ht="24.9" customHeight="1" x14ac:dyDescent="0.25">
      <c r="B8" s="189" t="s">
        <v>66</v>
      </c>
      <c r="C8" s="193"/>
      <c r="D8" s="193"/>
      <c r="E8" s="193"/>
      <c r="F8" s="193"/>
      <c r="G8" s="561"/>
      <c r="H8" s="578"/>
    </row>
    <row r="9" spans="2:10" ht="24.9" customHeight="1" x14ac:dyDescent="0.25">
      <c r="B9" s="92" t="s">
        <v>67</v>
      </c>
      <c r="C9" s="475">
        <v>72</v>
      </c>
      <c r="D9" s="475">
        <v>76</v>
      </c>
      <c r="E9" s="475">
        <v>85</v>
      </c>
      <c r="F9" s="475">
        <v>74</v>
      </c>
      <c r="G9" s="475">
        <v>77</v>
      </c>
      <c r="H9" s="475">
        <v>80</v>
      </c>
    </row>
    <row r="10" spans="2:10" ht="24.9" customHeight="1" x14ac:dyDescent="0.25">
      <c r="B10" s="92" t="s">
        <v>68</v>
      </c>
      <c r="C10" s="475">
        <v>824</v>
      </c>
      <c r="D10" s="475">
        <v>882</v>
      </c>
      <c r="E10" s="475">
        <v>973</v>
      </c>
      <c r="F10" s="475">
        <v>956</v>
      </c>
      <c r="G10" s="482">
        <v>1026</v>
      </c>
      <c r="H10" s="482">
        <v>995</v>
      </c>
    </row>
    <row r="11" spans="2:10" ht="24.9" customHeight="1" x14ac:dyDescent="0.25">
      <c r="B11" s="92" t="s">
        <v>32</v>
      </c>
      <c r="C11" s="475">
        <v>13</v>
      </c>
      <c r="D11" s="475">
        <v>26</v>
      </c>
      <c r="E11" s="475">
        <v>55</v>
      </c>
      <c r="F11" s="475">
        <v>55</v>
      </c>
      <c r="G11" s="475">
        <v>55</v>
      </c>
      <c r="H11" s="475">
        <v>55</v>
      </c>
    </row>
    <row r="12" spans="2:10" ht="24.9" customHeight="1" x14ac:dyDescent="0.25">
      <c r="B12" s="100" t="s">
        <v>212</v>
      </c>
      <c r="C12" s="483">
        <v>909</v>
      </c>
      <c r="D12" s="483">
        <v>984</v>
      </c>
      <c r="E12" s="483">
        <v>1113</v>
      </c>
      <c r="F12" s="483">
        <v>1085</v>
      </c>
      <c r="G12" s="483">
        <v>1158</v>
      </c>
      <c r="H12" s="483">
        <v>1130</v>
      </c>
    </row>
    <row r="13" spans="2:10" ht="24.9" customHeight="1" x14ac:dyDescent="0.25">
      <c r="B13" s="92"/>
      <c r="C13" s="475"/>
      <c r="D13" s="475"/>
      <c r="E13" s="475"/>
      <c r="F13" s="475"/>
      <c r="G13" s="475"/>
      <c r="H13" s="475"/>
    </row>
    <row r="14" spans="2:10" ht="24.9" customHeight="1" x14ac:dyDescent="0.25">
      <c r="B14" s="189" t="s">
        <v>69</v>
      </c>
      <c r="C14" s="185"/>
      <c r="D14" s="185"/>
      <c r="E14" s="185"/>
      <c r="F14" s="185"/>
      <c r="G14" s="185"/>
      <c r="H14" s="185"/>
    </row>
    <row r="15" spans="2:10" ht="24.9" customHeight="1" x14ac:dyDescent="0.25">
      <c r="B15" s="92" t="s">
        <v>70</v>
      </c>
      <c r="C15" s="475">
        <v>35</v>
      </c>
      <c r="D15" s="475">
        <v>39</v>
      </c>
      <c r="E15" s="475">
        <v>32</v>
      </c>
      <c r="F15" s="475">
        <v>34</v>
      </c>
      <c r="G15" s="475">
        <v>38</v>
      </c>
      <c r="H15" s="475">
        <v>36</v>
      </c>
    </row>
    <row r="16" spans="2:10" ht="24.9" customHeight="1" x14ac:dyDescent="0.25">
      <c r="B16" s="92" t="s">
        <v>71</v>
      </c>
      <c r="C16" s="475">
        <v>130</v>
      </c>
      <c r="D16" s="475">
        <v>132</v>
      </c>
      <c r="E16" s="475">
        <v>141</v>
      </c>
      <c r="F16" s="475">
        <v>151</v>
      </c>
      <c r="G16" s="475">
        <v>154</v>
      </c>
      <c r="H16" s="475">
        <v>157</v>
      </c>
    </row>
    <row r="17" spans="2:8" ht="24.9" customHeight="1" x14ac:dyDescent="0.25">
      <c r="B17" s="100" t="s">
        <v>212</v>
      </c>
      <c r="C17" s="476">
        <v>165</v>
      </c>
      <c r="D17" s="476">
        <v>171</v>
      </c>
      <c r="E17" s="476">
        <v>173</v>
      </c>
      <c r="F17" s="476">
        <v>185</v>
      </c>
      <c r="G17" s="476">
        <v>192</v>
      </c>
      <c r="H17" s="476">
        <v>193</v>
      </c>
    </row>
    <row r="18" spans="2:8" ht="24.9" customHeight="1" x14ac:dyDescent="0.25">
      <c r="B18" s="92"/>
      <c r="C18" s="475"/>
      <c r="D18" s="475"/>
      <c r="E18" s="475"/>
      <c r="F18" s="475"/>
      <c r="G18" s="475"/>
      <c r="H18" s="475"/>
    </row>
    <row r="19" spans="2:8" ht="24.9" customHeight="1" x14ac:dyDescent="0.25">
      <c r="B19" s="189" t="s">
        <v>274</v>
      </c>
      <c r="C19" s="484">
        <v>1060</v>
      </c>
      <c r="D19" s="484">
        <v>1180</v>
      </c>
      <c r="E19" s="484">
        <v>1270</v>
      </c>
      <c r="F19" s="484">
        <v>1250</v>
      </c>
      <c r="G19" s="484">
        <v>1550</v>
      </c>
      <c r="H19" s="484">
        <v>1600</v>
      </c>
    </row>
    <row r="20" spans="2:8" s="28" customFormat="1" ht="24.9" customHeight="1" x14ac:dyDescent="0.25">
      <c r="B20" s="101"/>
      <c r="C20" s="485"/>
      <c r="D20" s="485"/>
      <c r="E20" s="485"/>
      <c r="F20" s="485"/>
      <c r="G20" s="485"/>
      <c r="H20" s="485"/>
    </row>
    <row r="21" spans="2:8" ht="24.9" customHeight="1" x14ac:dyDescent="0.25">
      <c r="B21" s="189" t="s">
        <v>72</v>
      </c>
      <c r="C21" s="464"/>
      <c r="D21" s="464"/>
      <c r="E21" s="464"/>
      <c r="F21" s="464"/>
      <c r="G21" s="464"/>
      <c r="H21" s="464"/>
    </row>
    <row r="22" spans="2:8" ht="24.9" customHeight="1" x14ac:dyDescent="0.25">
      <c r="B22" s="92" t="s">
        <v>73</v>
      </c>
      <c r="C22" s="475">
        <v>42</v>
      </c>
      <c r="D22" s="475">
        <v>55</v>
      </c>
      <c r="E22" s="475">
        <v>57</v>
      </c>
      <c r="F22" s="475">
        <v>56</v>
      </c>
      <c r="G22" s="475">
        <v>80</v>
      </c>
      <c r="H22" s="475">
        <v>85</v>
      </c>
    </row>
    <row r="23" spans="2:8" ht="24.9" customHeight="1" x14ac:dyDescent="0.25">
      <c r="B23" s="92" t="s">
        <v>74</v>
      </c>
      <c r="C23" s="475">
        <v>53</v>
      </c>
      <c r="D23" s="475">
        <v>43</v>
      </c>
      <c r="E23" s="475">
        <v>52</v>
      </c>
      <c r="F23" s="475">
        <v>52</v>
      </c>
      <c r="G23" s="475">
        <v>55</v>
      </c>
      <c r="H23" s="475">
        <v>55</v>
      </c>
    </row>
    <row r="24" spans="2:8" ht="24.9" customHeight="1" x14ac:dyDescent="0.25">
      <c r="B24" s="100" t="s">
        <v>212</v>
      </c>
      <c r="C24" s="476">
        <v>95</v>
      </c>
      <c r="D24" s="476">
        <v>98</v>
      </c>
      <c r="E24" s="476">
        <v>109</v>
      </c>
      <c r="F24" s="476">
        <v>108</v>
      </c>
      <c r="G24" s="476">
        <v>135</v>
      </c>
      <c r="H24" s="476">
        <v>140</v>
      </c>
    </row>
    <row r="25" spans="2:8" ht="24.9" customHeight="1" x14ac:dyDescent="0.25">
      <c r="B25" s="92"/>
      <c r="C25" s="475"/>
      <c r="D25" s="475"/>
      <c r="E25" s="475"/>
      <c r="F25" s="475"/>
      <c r="G25" s="475"/>
      <c r="H25" s="475"/>
    </row>
    <row r="26" spans="2:8" ht="24.9" customHeight="1" x14ac:dyDescent="0.25">
      <c r="B26" s="189" t="s">
        <v>75</v>
      </c>
      <c r="C26" s="464"/>
      <c r="D26" s="464"/>
      <c r="E26" s="464"/>
      <c r="F26" s="464"/>
      <c r="G26" s="464"/>
      <c r="H26" s="464"/>
    </row>
    <row r="27" spans="2:8" ht="24.9" customHeight="1" x14ac:dyDescent="0.25">
      <c r="B27" s="92" t="s">
        <v>81</v>
      </c>
      <c r="C27" s="475">
        <v>10</v>
      </c>
      <c r="D27" s="475">
        <v>4</v>
      </c>
      <c r="E27" s="475">
        <v>14</v>
      </c>
      <c r="F27" s="475">
        <v>12</v>
      </c>
      <c r="G27" s="475">
        <v>15</v>
      </c>
      <c r="H27" s="475">
        <v>16</v>
      </c>
    </row>
    <row r="28" spans="2:8" ht="24.9" customHeight="1" x14ac:dyDescent="0.25">
      <c r="B28" s="92" t="s">
        <v>76</v>
      </c>
      <c r="C28" s="475">
        <v>55</v>
      </c>
      <c r="D28" s="475">
        <v>56</v>
      </c>
      <c r="E28" s="475">
        <v>57</v>
      </c>
      <c r="F28" s="475">
        <v>54</v>
      </c>
      <c r="G28" s="475">
        <v>49</v>
      </c>
      <c r="H28" s="475">
        <v>50</v>
      </c>
    </row>
    <row r="29" spans="2:8" ht="24.9" customHeight="1" x14ac:dyDescent="0.25">
      <c r="B29" s="92" t="s">
        <v>77</v>
      </c>
      <c r="C29" s="475">
        <v>380</v>
      </c>
      <c r="D29" s="475">
        <v>430</v>
      </c>
      <c r="E29" s="475">
        <v>450</v>
      </c>
      <c r="F29" s="475">
        <v>490</v>
      </c>
      <c r="G29" s="475">
        <v>520</v>
      </c>
      <c r="H29" s="475">
        <v>550</v>
      </c>
    </row>
    <row r="30" spans="2:8" ht="24.9" customHeight="1" x14ac:dyDescent="0.25">
      <c r="B30" s="92" t="s">
        <v>78</v>
      </c>
      <c r="C30" s="475">
        <v>156</v>
      </c>
      <c r="D30" s="475">
        <v>137</v>
      </c>
      <c r="E30" s="475">
        <v>139</v>
      </c>
      <c r="F30" s="475">
        <v>136</v>
      </c>
      <c r="G30" s="475">
        <v>120</v>
      </c>
      <c r="H30" s="475">
        <v>130</v>
      </c>
    </row>
    <row r="31" spans="2:8" ht="24.9" customHeight="1" x14ac:dyDescent="0.25">
      <c r="B31" s="100" t="s">
        <v>212</v>
      </c>
      <c r="C31" s="476">
        <v>601</v>
      </c>
      <c r="D31" s="476">
        <v>627</v>
      </c>
      <c r="E31" s="476">
        <v>660</v>
      </c>
      <c r="F31" s="476">
        <v>692</v>
      </c>
      <c r="G31" s="476">
        <v>704</v>
      </c>
      <c r="H31" s="476">
        <v>746</v>
      </c>
    </row>
    <row r="32" spans="2:8" ht="24.9" customHeight="1" x14ac:dyDescent="0.25">
      <c r="B32" s="92"/>
      <c r="C32" s="475"/>
      <c r="D32" s="475"/>
      <c r="E32" s="475"/>
      <c r="F32" s="475"/>
      <c r="G32" s="475"/>
      <c r="H32" s="475"/>
    </row>
    <row r="33" spans="2:8" ht="24.9" customHeight="1" x14ac:dyDescent="0.25">
      <c r="B33" s="189" t="s">
        <v>79</v>
      </c>
      <c r="C33" s="464"/>
      <c r="D33" s="464"/>
      <c r="E33" s="464"/>
      <c r="F33" s="464"/>
      <c r="G33" s="464"/>
      <c r="H33" s="464"/>
    </row>
    <row r="34" spans="2:8" ht="24.9" customHeight="1" x14ac:dyDescent="0.25">
      <c r="B34" s="92" t="s">
        <v>80</v>
      </c>
      <c r="C34" s="475">
        <v>205</v>
      </c>
      <c r="D34" s="475">
        <v>230</v>
      </c>
      <c r="E34" s="475">
        <v>235</v>
      </c>
      <c r="F34" s="475">
        <v>215</v>
      </c>
      <c r="G34" s="475">
        <v>205</v>
      </c>
      <c r="H34" s="475">
        <v>195</v>
      </c>
    </row>
    <row r="35" spans="2:8" ht="24.9" customHeight="1" x14ac:dyDescent="0.25">
      <c r="B35" s="92" t="s">
        <v>591</v>
      </c>
      <c r="C35" s="475">
        <v>344</v>
      </c>
      <c r="D35" s="475">
        <v>366</v>
      </c>
      <c r="E35" s="475">
        <v>404</v>
      </c>
      <c r="F35" s="475">
        <v>404</v>
      </c>
      <c r="G35" s="475">
        <v>410</v>
      </c>
      <c r="H35" s="475">
        <v>400</v>
      </c>
    </row>
    <row r="36" spans="2:8" ht="24.9" customHeight="1" x14ac:dyDescent="0.25">
      <c r="B36" s="100" t="s">
        <v>212</v>
      </c>
      <c r="C36" s="476">
        <v>549</v>
      </c>
      <c r="D36" s="476">
        <v>596</v>
      </c>
      <c r="E36" s="476">
        <v>639</v>
      </c>
      <c r="F36" s="476">
        <v>619</v>
      </c>
      <c r="G36" s="476">
        <v>615</v>
      </c>
      <c r="H36" s="476">
        <v>595</v>
      </c>
    </row>
    <row r="37" spans="2:8" ht="13.5" customHeight="1" thickBot="1" x14ac:dyDescent="0.3">
      <c r="B37" s="289"/>
      <c r="C37" s="834"/>
      <c r="D37" s="834"/>
      <c r="E37" s="834"/>
      <c r="F37" s="834"/>
      <c r="G37" s="834"/>
      <c r="H37" s="475"/>
    </row>
    <row r="38" spans="2:8" ht="3" customHeight="1" x14ac:dyDescent="0.25">
      <c r="B38" s="26"/>
      <c r="C38" s="108"/>
      <c r="D38" s="108"/>
      <c r="E38" s="108"/>
      <c r="F38" s="108"/>
      <c r="G38" s="108"/>
      <c r="H38" s="572"/>
    </row>
    <row r="39" spans="2:8" ht="31.5" customHeight="1" x14ac:dyDescent="0.25">
      <c r="B39" s="993" t="s">
        <v>452</v>
      </c>
      <c r="C39" s="993"/>
      <c r="D39" s="993"/>
      <c r="E39" s="993"/>
      <c r="F39" s="993"/>
      <c r="G39" s="993"/>
      <c r="H39" s="553"/>
    </row>
    <row r="40" spans="2:8" ht="14.1" customHeight="1" x14ac:dyDescent="0.25">
      <c r="B40" s="85" t="s">
        <v>385</v>
      </c>
    </row>
    <row r="41" spans="2:8" ht="15" customHeight="1" x14ac:dyDescent="0.25">
      <c r="B41" s="85" t="s">
        <v>384</v>
      </c>
    </row>
    <row r="42" spans="2:8" ht="14.1" customHeight="1" x14ac:dyDescent="0.25">
      <c r="B42" s="85" t="s">
        <v>426</v>
      </c>
    </row>
    <row r="43" spans="2:8" ht="14.1" customHeight="1" x14ac:dyDescent="0.25">
      <c r="B43" s="14" t="s">
        <v>359</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K45"/>
  <sheetViews>
    <sheetView showGridLines="0" view="pageBreakPreview" zoomScaleNormal="130" zoomScaleSheetLayoutView="100" workbookViewId="0">
      <selection activeCell="E20" sqref="E20"/>
    </sheetView>
  </sheetViews>
  <sheetFormatPr baseColWidth="10" defaultRowHeight="13.2" x14ac:dyDescent="0.25"/>
  <cols>
    <col min="1" max="1" width="2.44140625" style="20" customWidth="1"/>
    <col min="2" max="2" width="27.44140625" style="20" customWidth="1"/>
    <col min="3" max="7" width="14.33203125" style="20" customWidth="1"/>
    <col min="8" max="8" width="13.6640625" style="20" customWidth="1"/>
    <col min="9" max="9" width="0.33203125" style="20" customWidth="1"/>
    <col min="10" max="250" width="11.44140625" style="20"/>
    <col min="251" max="251" width="14.33203125" style="20" customWidth="1"/>
    <col min="252" max="506" width="11.44140625" style="20"/>
    <col min="507" max="507" width="14.33203125" style="20" customWidth="1"/>
    <col min="508" max="762" width="11.44140625" style="20"/>
    <col min="763" max="763" width="14.33203125" style="20" customWidth="1"/>
    <col min="764" max="1018" width="11.44140625" style="20"/>
    <col min="1019" max="1019" width="14.33203125" style="20" customWidth="1"/>
    <col min="1020" max="1274" width="11.44140625" style="20"/>
    <col min="1275" max="1275" width="14.33203125" style="20" customWidth="1"/>
    <col min="1276" max="1530" width="11.44140625" style="20"/>
    <col min="1531" max="1531" width="14.33203125" style="20" customWidth="1"/>
    <col min="1532" max="1786" width="11.44140625" style="20"/>
    <col min="1787" max="1787" width="14.33203125" style="20" customWidth="1"/>
    <col min="1788" max="2042" width="11.44140625" style="20"/>
    <col min="2043" max="2043" width="14.33203125" style="20" customWidth="1"/>
    <col min="2044" max="2298" width="11.44140625" style="20"/>
    <col min="2299" max="2299" width="14.33203125" style="20" customWidth="1"/>
    <col min="2300" max="2554" width="11.44140625" style="20"/>
    <col min="2555" max="2555" width="14.33203125" style="20" customWidth="1"/>
    <col min="2556" max="2810" width="11.44140625" style="20"/>
    <col min="2811" max="2811" width="14.33203125" style="20" customWidth="1"/>
    <col min="2812" max="3066" width="11.44140625" style="20"/>
    <col min="3067" max="3067" width="14.33203125" style="20" customWidth="1"/>
    <col min="3068" max="3322" width="11.44140625" style="20"/>
    <col min="3323" max="3323" width="14.33203125" style="20" customWidth="1"/>
    <col min="3324" max="3578" width="11.44140625" style="20"/>
    <col min="3579" max="3579" width="14.33203125" style="20" customWidth="1"/>
    <col min="3580" max="3834" width="11.44140625" style="20"/>
    <col min="3835" max="3835" width="14.33203125" style="20" customWidth="1"/>
    <col min="3836" max="4090" width="11.44140625" style="20"/>
    <col min="4091" max="4091" width="14.33203125" style="20" customWidth="1"/>
    <col min="4092" max="4346" width="11.44140625" style="20"/>
    <col min="4347" max="4347" width="14.33203125" style="20" customWidth="1"/>
    <col min="4348" max="4602" width="11.44140625" style="20"/>
    <col min="4603" max="4603" width="14.33203125" style="20" customWidth="1"/>
    <col min="4604" max="4858" width="11.44140625" style="20"/>
    <col min="4859" max="4859" width="14.33203125" style="20" customWidth="1"/>
    <col min="4860" max="5114" width="11.44140625" style="20"/>
    <col min="5115" max="5115" width="14.33203125" style="20" customWidth="1"/>
    <col min="5116" max="5370" width="11.44140625" style="20"/>
    <col min="5371" max="5371" width="14.33203125" style="20" customWidth="1"/>
    <col min="5372" max="5626" width="11.44140625" style="20"/>
    <col min="5627" max="5627" width="14.33203125" style="20" customWidth="1"/>
    <col min="5628" max="5882" width="11.44140625" style="20"/>
    <col min="5883" max="5883" width="14.33203125" style="20" customWidth="1"/>
    <col min="5884" max="6138" width="11.44140625" style="20"/>
    <col min="6139" max="6139" width="14.33203125" style="20" customWidth="1"/>
    <col min="6140" max="6394" width="11.44140625" style="20"/>
    <col min="6395" max="6395" width="14.33203125" style="20" customWidth="1"/>
    <col min="6396" max="6650" width="11.44140625" style="20"/>
    <col min="6651" max="6651" width="14.33203125" style="20" customWidth="1"/>
    <col min="6652" max="6906" width="11.44140625" style="20"/>
    <col min="6907" max="6907" width="14.33203125" style="20" customWidth="1"/>
    <col min="6908" max="7162" width="11.44140625" style="20"/>
    <col min="7163" max="7163" width="14.33203125" style="20" customWidth="1"/>
    <col min="7164" max="7418" width="11.44140625" style="20"/>
    <col min="7419" max="7419" width="14.33203125" style="20" customWidth="1"/>
    <col min="7420" max="7674" width="11.44140625" style="20"/>
    <col min="7675" max="7675" width="14.33203125" style="20" customWidth="1"/>
    <col min="7676" max="7930" width="11.44140625" style="20"/>
    <col min="7931" max="7931" width="14.33203125" style="20" customWidth="1"/>
    <col min="7932" max="8186" width="11.44140625" style="20"/>
    <col min="8187" max="8187" width="14.33203125" style="20" customWidth="1"/>
    <col min="8188" max="8442" width="11.44140625" style="20"/>
    <col min="8443" max="8443" width="14.33203125" style="20" customWidth="1"/>
    <col min="8444" max="8698" width="11.44140625" style="20"/>
    <col min="8699" max="8699" width="14.33203125" style="20" customWidth="1"/>
    <col min="8700" max="8954" width="11.44140625" style="20"/>
    <col min="8955" max="8955" width="14.33203125" style="20" customWidth="1"/>
    <col min="8956" max="9210" width="11.44140625" style="20"/>
    <col min="9211" max="9211" width="14.33203125" style="20" customWidth="1"/>
    <col min="9212" max="9466" width="11.44140625" style="20"/>
    <col min="9467" max="9467" width="14.33203125" style="20" customWidth="1"/>
    <col min="9468" max="9722" width="11.44140625" style="20"/>
    <col min="9723" max="9723" width="14.33203125" style="20" customWidth="1"/>
    <col min="9724" max="9978" width="11.44140625" style="20"/>
    <col min="9979" max="9979" width="14.33203125" style="20" customWidth="1"/>
    <col min="9980" max="10234" width="11.44140625" style="20"/>
    <col min="10235" max="10235" width="14.33203125" style="20" customWidth="1"/>
    <col min="10236" max="10490" width="11.44140625" style="20"/>
    <col min="10491" max="10491" width="14.33203125" style="20" customWidth="1"/>
    <col min="10492" max="10746" width="11.44140625" style="20"/>
    <col min="10747" max="10747" width="14.33203125" style="20" customWidth="1"/>
    <col min="10748" max="11002" width="11.44140625" style="20"/>
    <col min="11003" max="11003" width="14.33203125" style="20" customWidth="1"/>
    <col min="11004" max="11258" width="11.44140625" style="20"/>
    <col min="11259" max="11259" width="14.33203125" style="20" customWidth="1"/>
    <col min="11260" max="11514" width="11.44140625" style="20"/>
    <col min="11515" max="11515" width="14.33203125" style="20" customWidth="1"/>
    <col min="11516" max="11770" width="11.44140625" style="20"/>
    <col min="11771" max="11771" width="14.33203125" style="20" customWidth="1"/>
    <col min="11772" max="12026" width="11.44140625" style="20"/>
    <col min="12027" max="12027" width="14.33203125" style="20" customWidth="1"/>
    <col min="12028" max="12282" width="11.44140625" style="20"/>
    <col min="12283" max="12283" width="14.33203125" style="20" customWidth="1"/>
    <col min="12284" max="12538" width="11.44140625" style="20"/>
    <col min="12539" max="12539" width="14.33203125" style="20" customWidth="1"/>
    <col min="12540" max="12794" width="11.44140625" style="20"/>
    <col min="12795" max="12795" width="14.33203125" style="20" customWidth="1"/>
    <col min="12796" max="13050" width="11.44140625" style="20"/>
    <col min="13051" max="13051" width="14.33203125" style="20" customWidth="1"/>
    <col min="13052" max="13306" width="11.44140625" style="20"/>
    <col min="13307" max="13307" width="14.33203125" style="20" customWidth="1"/>
    <col min="13308" max="13562" width="11.44140625" style="20"/>
    <col min="13563" max="13563" width="14.33203125" style="20" customWidth="1"/>
    <col min="13564" max="13818" width="11.44140625" style="20"/>
    <col min="13819" max="13819" width="14.33203125" style="20" customWidth="1"/>
    <col min="13820" max="14074" width="11.44140625" style="20"/>
    <col min="14075" max="14075" width="14.33203125" style="20" customWidth="1"/>
    <col min="14076" max="14330" width="11.44140625" style="20"/>
    <col min="14331" max="14331" width="14.33203125" style="20" customWidth="1"/>
    <col min="14332" max="14586" width="11.44140625" style="20"/>
    <col min="14587" max="14587" width="14.33203125" style="20" customWidth="1"/>
    <col min="14588" max="14842" width="11.44140625" style="20"/>
    <col min="14843" max="14843" width="14.33203125" style="20" customWidth="1"/>
    <col min="14844" max="15098" width="11.44140625" style="20"/>
    <col min="15099" max="15099" width="14.33203125" style="20" customWidth="1"/>
    <col min="15100" max="15354" width="11.44140625" style="20"/>
    <col min="15355" max="15355" width="14.33203125" style="20" customWidth="1"/>
    <col min="15356" max="15610" width="11.44140625" style="20"/>
    <col min="15611" max="15611" width="14.33203125" style="20" customWidth="1"/>
    <col min="15612" max="15866" width="11.44140625" style="20"/>
    <col min="15867" max="15867" width="14.33203125" style="20" customWidth="1"/>
    <col min="15868" max="16122" width="11.44140625" style="20"/>
    <col min="16123" max="16123" width="14.33203125" style="20" customWidth="1"/>
    <col min="16124" max="16384" width="11.44140625" style="20"/>
  </cols>
  <sheetData>
    <row r="2" spans="2:11" ht="15.6" x14ac:dyDescent="0.3">
      <c r="B2" s="99" t="s">
        <v>294</v>
      </c>
      <c r="J2" s="57" t="s">
        <v>191</v>
      </c>
    </row>
    <row r="3" spans="2:11" ht="15" x14ac:dyDescent="0.25">
      <c r="B3" s="450" t="s">
        <v>275</v>
      </c>
      <c r="C3" s="650"/>
      <c r="D3" s="650"/>
      <c r="E3" s="650"/>
      <c r="F3" s="650"/>
      <c r="G3" s="650"/>
      <c r="H3" s="650"/>
    </row>
    <row r="4" spans="2:11" ht="8.1" customHeight="1" x14ac:dyDescent="0.25"/>
    <row r="5" spans="2:11" ht="29.25" customHeight="1" x14ac:dyDescent="0.25">
      <c r="B5" s="437" t="s">
        <v>136</v>
      </c>
      <c r="C5" s="457">
        <v>2010</v>
      </c>
      <c r="D5" s="457">
        <v>2011</v>
      </c>
      <c r="E5" s="457">
        <v>2012</v>
      </c>
      <c r="F5" s="457">
        <v>2013</v>
      </c>
      <c r="G5" s="457" t="s">
        <v>437</v>
      </c>
      <c r="H5" s="457" t="s">
        <v>436</v>
      </c>
    </row>
    <row r="6" spans="2:11" ht="23.25" customHeight="1" x14ac:dyDescent="0.25">
      <c r="B6" s="448" t="s">
        <v>53</v>
      </c>
      <c r="C6" s="458">
        <v>2868</v>
      </c>
      <c r="D6" s="458">
        <v>3042</v>
      </c>
      <c r="E6" s="458">
        <v>3287</v>
      </c>
      <c r="F6" s="458">
        <v>3313</v>
      </c>
      <c r="G6" s="458">
        <v>3438</v>
      </c>
      <c r="H6" s="458">
        <f>H12+H17+H19+H24+H33+H38</f>
        <v>3622</v>
      </c>
    </row>
    <row r="7" spans="2:11" ht="3" customHeight="1" thickBot="1" x14ac:dyDescent="0.3">
      <c r="B7" s="286"/>
      <c r="C7" s="286"/>
      <c r="D7" s="286"/>
      <c r="E7" s="286"/>
      <c r="F7" s="286"/>
      <c r="G7" s="286"/>
      <c r="H7" s="25"/>
    </row>
    <row r="8" spans="2:11" ht="24.9" customHeight="1" x14ac:dyDescent="0.25">
      <c r="B8" s="189" t="s">
        <v>66</v>
      </c>
      <c r="C8" s="192"/>
      <c r="D8" s="192"/>
      <c r="E8" s="192"/>
      <c r="F8" s="192"/>
      <c r="G8" s="192"/>
      <c r="H8" s="576"/>
    </row>
    <row r="9" spans="2:11" ht="24.9" customHeight="1" x14ac:dyDescent="0.25">
      <c r="B9" s="92" t="s">
        <v>67</v>
      </c>
      <c r="C9" s="475">
        <v>73</v>
      </c>
      <c r="D9" s="475">
        <v>73</v>
      </c>
      <c r="E9" s="475">
        <v>68</v>
      </c>
      <c r="F9" s="475">
        <v>72</v>
      </c>
      <c r="G9" s="475">
        <v>70</v>
      </c>
      <c r="H9" s="475">
        <v>70</v>
      </c>
      <c r="K9" s="39"/>
    </row>
    <row r="10" spans="2:11" ht="24.9" customHeight="1" x14ac:dyDescent="0.25">
      <c r="B10" s="92" t="s">
        <v>68</v>
      </c>
      <c r="C10" s="475">
        <v>434</v>
      </c>
      <c r="D10" s="475">
        <v>438</v>
      </c>
      <c r="E10" s="475">
        <v>522</v>
      </c>
      <c r="F10" s="475">
        <v>425</v>
      </c>
      <c r="G10" s="475">
        <v>442</v>
      </c>
      <c r="H10" s="475">
        <v>496</v>
      </c>
    </row>
    <row r="11" spans="2:11" ht="24.9" customHeight="1" x14ac:dyDescent="0.25">
      <c r="B11" s="92" t="s">
        <v>32</v>
      </c>
      <c r="C11" s="475">
        <v>168</v>
      </c>
      <c r="D11" s="475">
        <v>220</v>
      </c>
      <c r="E11" s="475">
        <v>291</v>
      </c>
      <c r="F11" s="475">
        <v>253</v>
      </c>
      <c r="G11" s="475">
        <v>255</v>
      </c>
      <c r="H11" s="475">
        <v>265</v>
      </c>
    </row>
    <row r="12" spans="2:11" ht="24.9" customHeight="1" x14ac:dyDescent="0.25">
      <c r="B12" s="100" t="s">
        <v>212</v>
      </c>
      <c r="C12" s="476">
        <v>675</v>
      </c>
      <c r="D12" s="476">
        <v>731</v>
      </c>
      <c r="E12" s="476">
        <v>881</v>
      </c>
      <c r="F12" s="476">
        <v>750</v>
      </c>
      <c r="G12" s="476">
        <v>767</v>
      </c>
      <c r="H12" s="476">
        <v>831</v>
      </c>
    </row>
    <row r="13" spans="2:11" ht="24.9" customHeight="1" x14ac:dyDescent="0.25">
      <c r="B13" s="92"/>
      <c r="C13" s="475"/>
      <c r="D13" s="475"/>
      <c r="E13" s="475"/>
      <c r="F13" s="475"/>
      <c r="G13" s="475"/>
      <c r="H13" s="475"/>
    </row>
    <row r="14" spans="2:11" ht="24.9" customHeight="1" x14ac:dyDescent="0.25">
      <c r="B14" s="189" t="s">
        <v>69</v>
      </c>
      <c r="C14" s="464"/>
      <c r="D14" s="464"/>
      <c r="E14" s="464"/>
      <c r="F14" s="464"/>
      <c r="G14" s="464"/>
      <c r="H14" s="464"/>
    </row>
    <row r="15" spans="2:11" ht="24.9" customHeight="1" x14ac:dyDescent="0.25">
      <c r="B15" s="92" t="s">
        <v>70</v>
      </c>
      <c r="C15" s="475">
        <v>18</v>
      </c>
      <c r="D15" s="475">
        <v>19</v>
      </c>
      <c r="E15" s="475">
        <v>18</v>
      </c>
      <c r="F15" s="475">
        <v>17</v>
      </c>
      <c r="G15" s="475">
        <v>15</v>
      </c>
      <c r="H15" s="475">
        <v>16</v>
      </c>
    </row>
    <row r="16" spans="2:11" ht="24.9" customHeight="1" x14ac:dyDescent="0.25">
      <c r="B16" s="92" t="s">
        <v>71</v>
      </c>
      <c r="C16" s="475">
        <v>144</v>
      </c>
      <c r="D16" s="475">
        <v>163</v>
      </c>
      <c r="E16" s="475">
        <v>174</v>
      </c>
      <c r="F16" s="475">
        <v>175</v>
      </c>
      <c r="G16" s="475">
        <v>176</v>
      </c>
      <c r="H16" s="475">
        <v>178</v>
      </c>
    </row>
    <row r="17" spans="2:8" ht="24.9" customHeight="1" x14ac:dyDescent="0.25">
      <c r="B17" s="100" t="s">
        <v>212</v>
      </c>
      <c r="C17" s="476">
        <v>162</v>
      </c>
      <c r="D17" s="476">
        <v>182</v>
      </c>
      <c r="E17" s="476">
        <v>192</v>
      </c>
      <c r="F17" s="476">
        <v>192</v>
      </c>
      <c r="G17" s="476">
        <v>191</v>
      </c>
      <c r="H17" s="476">
        <v>194</v>
      </c>
    </row>
    <row r="18" spans="2:8" ht="24.9" customHeight="1" x14ac:dyDescent="0.25">
      <c r="B18" s="92"/>
      <c r="C18" s="475"/>
      <c r="D18" s="475"/>
      <c r="E18" s="475"/>
      <c r="F18" s="475"/>
      <c r="G18" s="475"/>
      <c r="H18" s="475"/>
    </row>
    <row r="19" spans="2:8" ht="24.9" customHeight="1" x14ac:dyDescent="0.25">
      <c r="B19" s="189" t="s">
        <v>274</v>
      </c>
      <c r="C19" s="477">
        <v>749</v>
      </c>
      <c r="D19" s="477">
        <v>807</v>
      </c>
      <c r="E19" s="477">
        <v>802</v>
      </c>
      <c r="F19" s="477">
        <v>848</v>
      </c>
      <c r="G19" s="477">
        <v>912</v>
      </c>
      <c r="H19" s="477">
        <v>951</v>
      </c>
    </row>
    <row r="20" spans="2:8" s="28" customFormat="1" ht="24.9" customHeight="1" x14ac:dyDescent="0.25">
      <c r="B20" s="101"/>
      <c r="C20" s="478"/>
      <c r="D20" s="478"/>
      <c r="E20" s="478"/>
      <c r="F20" s="478"/>
      <c r="G20" s="478"/>
      <c r="H20" s="478"/>
    </row>
    <row r="21" spans="2:8" ht="24.9" customHeight="1" x14ac:dyDescent="0.25">
      <c r="B21" s="189" t="s">
        <v>72</v>
      </c>
      <c r="C21" s="464"/>
      <c r="D21" s="464"/>
      <c r="E21" s="464"/>
      <c r="F21" s="464"/>
      <c r="G21" s="464"/>
      <c r="H21" s="464"/>
    </row>
    <row r="22" spans="2:8" ht="24.9" customHeight="1" x14ac:dyDescent="0.25">
      <c r="B22" s="92" t="s">
        <v>73</v>
      </c>
      <c r="C22" s="475">
        <v>159</v>
      </c>
      <c r="D22" s="475">
        <v>126</v>
      </c>
      <c r="E22" s="475">
        <v>153</v>
      </c>
      <c r="F22" s="475">
        <v>184</v>
      </c>
      <c r="G22" s="475">
        <v>161</v>
      </c>
      <c r="H22" s="475">
        <v>165</v>
      </c>
    </row>
    <row r="23" spans="2:8" ht="24.9" customHeight="1" x14ac:dyDescent="0.25">
      <c r="B23" s="92" t="s">
        <v>74</v>
      </c>
      <c r="C23" s="475">
        <v>41</v>
      </c>
      <c r="D23" s="475">
        <v>23</v>
      </c>
      <c r="E23" s="475">
        <v>29</v>
      </c>
      <c r="F23" s="475">
        <v>42</v>
      </c>
      <c r="G23" s="475">
        <v>27</v>
      </c>
      <c r="H23" s="475">
        <v>27</v>
      </c>
    </row>
    <row r="24" spans="2:8" ht="24.9" customHeight="1" x14ac:dyDescent="0.25">
      <c r="B24" s="100" t="s">
        <v>212</v>
      </c>
      <c r="C24" s="476">
        <v>200</v>
      </c>
      <c r="D24" s="476">
        <v>149</v>
      </c>
      <c r="E24" s="476">
        <v>182</v>
      </c>
      <c r="F24" s="476">
        <v>226</v>
      </c>
      <c r="G24" s="476">
        <v>188</v>
      </c>
      <c r="H24" s="476">
        <v>192</v>
      </c>
    </row>
    <row r="25" spans="2:8" ht="24.9" customHeight="1" x14ac:dyDescent="0.25">
      <c r="B25" s="92"/>
      <c r="C25" s="475"/>
      <c r="D25" s="475"/>
      <c r="E25" s="475"/>
      <c r="F25" s="475"/>
      <c r="G25" s="475"/>
      <c r="H25" s="475"/>
    </row>
    <row r="26" spans="2:8" ht="24.9" customHeight="1" x14ac:dyDescent="0.25">
      <c r="B26" s="189" t="s">
        <v>75</v>
      </c>
      <c r="C26" s="464"/>
      <c r="D26" s="464"/>
      <c r="E26" s="464"/>
      <c r="F26" s="464"/>
      <c r="G26" s="464"/>
      <c r="H26" s="464"/>
    </row>
    <row r="27" spans="2:8" ht="24.9" customHeight="1" x14ac:dyDescent="0.25">
      <c r="B27" s="92" t="s">
        <v>81</v>
      </c>
      <c r="C27" s="475">
        <v>21</v>
      </c>
      <c r="D27" s="475">
        <v>38</v>
      </c>
      <c r="E27" s="475">
        <v>27</v>
      </c>
      <c r="F27" s="475">
        <v>31</v>
      </c>
      <c r="G27" s="475">
        <v>36</v>
      </c>
      <c r="H27" s="475">
        <v>37</v>
      </c>
    </row>
    <row r="28" spans="2:8" ht="24.9" customHeight="1" x14ac:dyDescent="0.25">
      <c r="B28" s="92" t="s">
        <v>76</v>
      </c>
      <c r="C28" s="475">
        <v>144</v>
      </c>
      <c r="D28" s="475">
        <v>186</v>
      </c>
      <c r="E28" s="475">
        <v>225</v>
      </c>
      <c r="F28" s="475">
        <v>289</v>
      </c>
      <c r="G28" s="475">
        <v>334</v>
      </c>
      <c r="H28" s="475">
        <v>360</v>
      </c>
    </row>
    <row r="29" spans="2:8" ht="24.9" customHeight="1" x14ac:dyDescent="0.25">
      <c r="B29" s="92" t="s">
        <v>82</v>
      </c>
      <c r="C29" s="475">
        <v>97</v>
      </c>
      <c r="D29" s="475">
        <v>92</v>
      </c>
      <c r="E29" s="475">
        <v>96</v>
      </c>
      <c r="F29" s="475">
        <v>103</v>
      </c>
      <c r="G29" s="475">
        <v>98</v>
      </c>
      <c r="H29" s="475">
        <v>108</v>
      </c>
    </row>
    <row r="30" spans="2:8" ht="24.9" customHeight="1" x14ac:dyDescent="0.25">
      <c r="B30" s="92" t="s">
        <v>77</v>
      </c>
      <c r="C30" s="475">
        <v>390</v>
      </c>
      <c r="D30" s="475">
        <v>410</v>
      </c>
      <c r="E30" s="475">
        <v>425</v>
      </c>
      <c r="F30" s="475">
        <v>400</v>
      </c>
      <c r="G30" s="475">
        <v>435</v>
      </c>
      <c r="H30" s="475">
        <v>470</v>
      </c>
    </row>
    <row r="31" spans="2:8" ht="24.9" customHeight="1" x14ac:dyDescent="0.25">
      <c r="B31" s="92" t="s">
        <v>84</v>
      </c>
      <c r="C31" s="475">
        <v>184</v>
      </c>
      <c r="D31" s="475">
        <v>197</v>
      </c>
      <c r="E31" s="475">
        <v>205</v>
      </c>
      <c r="F31" s="475">
        <v>222</v>
      </c>
      <c r="G31" s="475">
        <v>215</v>
      </c>
      <c r="H31" s="475">
        <v>217</v>
      </c>
    </row>
    <row r="32" spans="2:8" ht="24.9" customHeight="1" x14ac:dyDescent="0.25">
      <c r="B32" s="92" t="s">
        <v>78</v>
      </c>
      <c r="C32" s="475">
        <v>187</v>
      </c>
      <c r="D32" s="475">
        <v>179</v>
      </c>
      <c r="E32" s="475">
        <v>173</v>
      </c>
      <c r="F32" s="475">
        <v>168</v>
      </c>
      <c r="G32" s="475">
        <v>173</v>
      </c>
      <c r="H32" s="475">
        <v>173</v>
      </c>
    </row>
    <row r="33" spans="2:9" ht="24.9" customHeight="1" x14ac:dyDescent="0.25">
      <c r="B33" s="100" t="s">
        <v>212</v>
      </c>
      <c r="C33" s="483">
        <v>1023</v>
      </c>
      <c r="D33" s="483">
        <v>1102</v>
      </c>
      <c r="E33" s="483">
        <v>1151</v>
      </c>
      <c r="F33" s="483">
        <v>1213</v>
      </c>
      <c r="G33" s="483">
        <v>1291</v>
      </c>
      <c r="H33" s="483">
        <v>1365</v>
      </c>
      <c r="I33" s="483"/>
    </row>
    <row r="34" spans="2:9" ht="24.9" customHeight="1" x14ac:dyDescent="0.25">
      <c r="B34" s="92"/>
      <c r="C34" s="475"/>
      <c r="D34" s="475"/>
      <c r="E34" s="475"/>
      <c r="F34" s="475"/>
      <c r="G34" s="475"/>
      <c r="H34" s="475"/>
    </row>
    <row r="35" spans="2:9" ht="24.9" customHeight="1" x14ac:dyDescent="0.25">
      <c r="B35" s="189" t="s">
        <v>79</v>
      </c>
      <c r="C35" s="464"/>
      <c r="D35" s="464"/>
      <c r="E35" s="464"/>
      <c r="F35" s="464"/>
      <c r="G35" s="464"/>
      <c r="H35" s="464"/>
    </row>
    <row r="36" spans="2:9" ht="24.9" customHeight="1" x14ac:dyDescent="0.25">
      <c r="B36" s="92" t="s">
        <v>80</v>
      </c>
      <c r="C36" s="475">
        <v>56</v>
      </c>
      <c r="D36" s="475">
        <v>68</v>
      </c>
      <c r="E36" s="475">
        <v>76</v>
      </c>
      <c r="F36" s="475">
        <v>80</v>
      </c>
      <c r="G36" s="475">
        <v>85</v>
      </c>
      <c r="H36" s="475">
        <v>85</v>
      </c>
    </row>
    <row r="37" spans="2:9" ht="24.9" customHeight="1" x14ac:dyDescent="0.25">
      <c r="B37" s="92" t="s">
        <v>591</v>
      </c>
      <c r="C37" s="475">
        <v>3</v>
      </c>
      <c r="D37" s="475">
        <v>3</v>
      </c>
      <c r="E37" s="475">
        <v>3</v>
      </c>
      <c r="F37" s="475">
        <v>4</v>
      </c>
      <c r="G37" s="475">
        <v>4</v>
      </c>
      <c r="H37" s="475">
        <v>4</v>
      </c>
    </row>
    <row r="38" spans="2:9" ht="24.9" customHeight="1" x14ac:dyDescent="0.25">
      <c r="B38" s="100" t="s">
        <v>212</v>
      </c>
      <c r="C38" s="476">
        <f t="shared" ref="C38:H38" si="0">SUM(C36:C37)</f>
        <v>59</v>
      </c>
      <c r="D38" s="476">
        <f t="shared" si="0"/>
        <v>71</v>
      </c>
      <c r="E38" s="476">
        <f t="shared" si="0"/>
        <v>79</v>
      </c>
      <c r="F38" s="476">
        <f t="shared" si="0"/>
        <v>84</v>
      </c>
      <c r="G38" s="476">
        <f t="shared" si="0"/>
        <v>89</v>
      </c>
      <c r="H38" s="476">
        <f t="shared" si="0"/>
        <v>89</v>
      </c>
    </row>
    <row r="39" spans="2:9" ht="4.5" customHeight="1" thickBot="1" x14ac:dyDescent="0.3">
      <c r="B39" s="289"/>
      <c r="C39" s="290"/>
      <c r="D39" s="290"/>
      <c r="E39" s="290"/>
      <c r="F39" s="290"/>
      <c r="G39" s="290"/>
      <c r="H39" s="556"/>
      <c r="I39" s="111"/>
    </row>
    <row r="40" spans="2:9" ht="9.9" customHeight="1" x14ac:dyDescent="0.25">
      <c r="B40" s="25"/>
      <c r="C40" s="108"/>
      <c r="D40" s="108"/>
      <c r="E40" s="108"/>
      <c r="F40" s="108"/>
      <c r="G40" s="108"/>
      <c r="H40" s="572"/>
    </row>
    <row r="41" spans="2:9" ht="27" customHeight="1" x14ac:dyDescent="0.25">
      <c r="B41" s="993" t="s">
        <v>452</v>
      </c>
      <c r="C41" s="993"/>
      <c r="D41" s="993"/>
      <c r="E41" s="993"/>
      <c r="F41" s="993"/>
      <c r="G41" s="993"/>
      <c r="H41" s="553"/>
    </row>
    <row r="42" spans="2:9" ht="17.25" customHeight="1" x14ac:dyDescent="0.25">
      <c r="B42" s="455" t="s">
        <v>385</v>
      </c>
      <c r="C42" s="475"/>
      <c r="D42" s="475"/>
      <c r="E42" s="475"/>
      <c r="F42" s="475"/>
      <c r="G42" s="475"/>
      <c r="H42" s="475"/>
      <c r="I42" s="475" t="b">
        <f>SUM(I36:I37)=I38</f>
        <v>1</v>
      </c>
    </row>
    <row r="43" spans="2:9" ht="15.75" customHeight="1" x14ac:dyDescent="0.25">
      <c r="B43" s="455" t="s">
        <v>384</v>
      </c>
    </row>
    <row r="44" spans="2:9" ht="16.5" customHeight="1" x14ac:dyDescent="0.25">
      <c r="B44" s="455" t="s">
        <v>426</v>
      </c>
    </row>
    <row r="45" spans="2:9" ht="14.1" customHeight="1" x14ac:dyDescent="0.25">
      <c r="B45" s="14" t="s">
        <v>359</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J2" location="contenido!A58" display="Volver al índice"/>
  </hyperlinks>
  <pageMargins left="0.39370078740157483" right="0.39370078740157483" top="0.39370078740157483" bottom="0.39370078740157483" header="0" footer="0.19685039370078741"/>
  <pageSetup scale="74" orientation="portrait" r:id="rId2"/>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J47"/>
  <sheetViews>
    <sheetView showGridLines="0" view="pageBreakPreview" zoomScaleNormal="130" zoomScaleSheetLayoutView="100" workbookViewId="0">
      <selection activeCell="E20" sqref="E20"/>
    </sheetView>
  </sheetViews>
  <sheetFormatPr baseColWidth="10" defaultRowHeight="13.2" x14ac:dyDescent="0.25"/>
  <cols>
    <col min="1" max="1" width="1.6640625" style="20" customWidth="1"/>
    <col min="2" max="2" width="28.88671875" style="20" customWidth="1"/>
    <col min="3" max="8" width="14.33203125" style="20" customWidth="1"/>
    <col min="9" max="9" width="0.44140625" style="20" customWidth="1"/>
    <col min="10" max="250" width="11.44140625" style="20"/>
    <col min="251" max="251" width="15.88671875" style="20" customWidth="1"/>
    <col min="252" max="506" width="11.44140625" style="20"/>
    <col min="507" max="507" width="15.88671875" style="20" customWidth="1"/>
    <col min="508" max="762" width="11.44140625" style="20"/>
    <col min="763" max="763" width="15.88671875" style="20" customWidth="1"/>
    <col min="764" max="1018" width="11.44140625" style="20"/>
    <col min="1019" max="1019" width="15.88671875" style="20" customWidth="1"/>
    <col min="1020" max="1274" width="11.44140625" style="20"/>
    <col min="1275" max="1275" width="15.88671875" style="20" customWidth="1"/>
    <col min="1276" max="1530" width="11.44140625" style="20"/>
    <col min="1531" max="1531" width="15.88671875" style="20" customWidth="1"/>
    <col min="1532" max="1786" width="11.44140625" style="20"/>
    <col min="1787" max="1787" width="15.88671875" style="20" customWidth="1"/>
    <col min="1788" max="2042" width="11.44140625" style="20"/>
    <col min="2043" max="2043" width="15.88671875" style="20" customWidth="1"/>
    <col min="2044" max="2298" width="11.44140625" style="20"/>
    <col min="2299" max="2299" width="15.88671875" style="20" customWidth="1"/>
    <col min="2300" max="2554" width="11.44140625" style="20"/>
    <col min="2555" max="2555" width="15.88671875" style="20" customWidth="1"/>
    <col min="2556" max="2810" width="11.44140625" style="20"/>
    <col min="2811" max="2811" width="15.88671875" style="20" customWidth="1"/>
    <col min="2812" max="3066" width="11.44140625" style="20"/>
    <col min="3067" max="3067" width="15.88671875" style="20" customWidth="1"/>
    <col min="3068" max="3322" width="11.44140625" style="20"/>
    <col min="3323" max="3323" width="15.88671875" style="20" customWidth="1"/>
    <col min="3324" max="3578" width="11.44140625" style="20"/>
    <col min="3579" max="3579" width="15.88671875" style="20" customWidth="1"/>
    <col min="3580" max="3834" width="11.44140625" style="20"/>
    <col min="3835" max="3835" width="15.88671875" style="20" customWidth="1"/>
    <col min="3836" max="4090" width="11.44140625" style="20"/>
    <col min="4091" max="4091" width="15.88671875" style="20" customWidth="1"/>
    <col min="4092" max="4346" width="11.44140625" style="20"/>
    <col min="4347" max="4347" width="15.88671875" style="20" customWidth="1"/>
    <col min="4348" max="4602" width="11.44140625" style="20"/>
    <col min="4603" max="4603" width="15.88671875" style="20" customWidth="1"/>
    <col min="4604" max="4858" width="11.44140625" style="20"/>
    <col min="4859" max="4859" width="15.88671875" style="20" customWidth="1"/>
    <col min="4860" max="5114" width="11.44140625" style="20"/>
    <col min="5115" max="5115" width="15.88671875" style="20" customWidth="1"/>
    <col min="5116" max="5370" width="11.44140625" style="20"/>
    <col min="5371" max="5371" width="15.88671875" style="20" customWidth="1"/>
    <col min="5372" max="5626" width="11.44140625" style="20"/>
    <col min="5627" max="5627" width="15.88671875" style="20" customWidth="1"/>
    <col min="5628" max="5882" width="11.44140625" style="20"/>
    <col min="5883" max="5883" width="15.88671875" style="20" customWidth="1"/>
    <col min="5884" max="6138" width="11.44140625" style="20"/>
    <col min="6139" max="6139" width="15.88671875" style="20" customWidth="1"/>
    <col min="6140" max="6394" width="11.44140625" style="20"/>
    <col min="6395" max="6395" width="15.88671875" style="20" customWidth="1"/>
    <col min="6396" max="6650" width="11.44140625" style="20"/>
    <col min="6651" max="6651" width="15.88671875" style="20" customWidth="1"/>
    <col min="6652" max="6906" width="11.44140625" style="20"/>
    <col min="6907" max="6907" width="15.88671875" style="20" customWidth="1"/>
    <col min="6908" max="7162" width="11.44140625" style="20"/>
    <col min="7163" max="7163" width="15.88671875" style="20" customWidth="1"/>
    <col min="7164" max="7418" width="11.44140625" style="20"/>
    <col min="7419" max="7419" width="15.88671875" style="20" customWidth="1"/>
    <col min="7420" max="7674" width="11.44140625" style="20"/>
    <col min="7675" max="7675" width="15.88671875" style="20" customWidth="1"/>
    <col min="7676" max="7930" width="11.44140625" style="20"/>
    <col min="7931" max="7931" width="15.88671875" style="20" customWidth="1"/>
    <col min="7932" max="8186" width="11.44140625" style="20"/>
    <col min="8187" max="8187" width="15.88671875" style="20" customWidth="1"/>
    <col min="8188" max="8442" width="11.44140625" style="20"/>
    <col min="8443" max="8443" width="15.88671875" style="20" customWidth="1"/>
    <col min="8444" max="8698" width="11.44140625" style="20"/>
    <col min="8699" max="8699" width="15.88671875" style="20" customWidth="1"/>
    <col min="8700" max="8954" width="11.44140625" style="20"/>
    <col min="8955" max="8955" width="15.88671875" style="20" customWidth="1"/>
    <col min="8956" max="9210" width="11.44140625" style="20"/>
    <col min="9211" max="9211" width="15.88671875" style="20" customWidth="1"/>
    <col min="9212" max="9466" width="11.44140625" style="20"/>
    <col min="9467" max="9467" width="15.88671875" style="20" customWidth="1"/>
    <col min="9468" max="9722" width="11.44140625" style="20"/>
    <col min="9723" max="9723" width="15.88671875" style="20" customWidth="1"/>
    <col min="9724" max="9978" width="11.44140625" style="20"/>
    <col min="9979" max="9979" width="15.88671875" style="20" customWidth="1"/>
    <col min="9980" max="10234" width="11.44140625" style="20"/>
    <col min="10235" max="10235" width="15.88671875" style="20" customWidth="1"/>
    <col min="10236" max="10490" width="11.44140625" style="20"/>
    <col min="10491" max="10491" width="15.88671875" style="20" customWidth="1"/>
    <col min="10492" max="10746" width="11.44140625" style="20"/>
    <col min="10747" max="10747" width="15.88671875" style="20" customWidth="1"/>
    <col min="10748" max="11002" width="11.44140625" style="20"/>
    <col min="11003" max="11003" width="15.88671875" style="20" customWidth="1"/>
    <col min="11004" max="11258" width="11.44140625" style="20"/>
    <col min="11259" max="11259" width="15.88671875" style="20" customWidth="1"/>
    <col min="11260" max="11514" width="11.44140625" style="20"/>
    <col min="11515" max="11515" width="15.88671875" style="20" customWidth="1"/>
    <col min="11516" max="11770" width="11.44140625" style="20"/>
    <col min="11771" max="11771" width="15.88671875" style="20" customWidth="1"/>
    <col min="11772" max="12026" width="11.44140625" style="20"/>
    <col min="12027" max="12027" width="15.88671875" style="20" customWidth="1"/>
    <col min="12028" max="12282" width="11.44140625" style="20"/>
    <col min="12283" max="12283" width="15.88671875" style="20" customWidth="1"/>
    <col min="12284" max="12538" width="11.44140625" style="20"/>
    <col min="12539" max="12539" width="15.88671875" style="20" customWidth="1"/>
    <col min="12540" max="12794" width="11.44140625" style="20"/>
    <col min="12795" max="12795" width="15.88671875" style="20" customWidth="1"/>
    <col min="12796" max="13050" width="11.44140625" style="20"/>
    <col min="13051" max="13051" width="15.88671875" style="20" customWidth="1"/>
    <col min="13052" max="13306" width="11.44140625" style="20"/>
    <col min="13307" max="13307" width="15.88671875" style="20" customWidth="1"/>
    <col min="13308" max="13562" width="11.44140625" style="20"/>
    <col min="13563" max="13563" width="15.88671875" style="20" customWidth="1"/>
    <col min="13564" max="13818" width="11.44140625" style="20"/>
    <col min="13819" max="13819" width="15.88671875" style="20" customWidth="1"/>
    <col min="13820" max="14074" width="11.44140625" style="20"/>
    <col min="14075" max="14075" width="15.88671875" style="20" customWidth="1"/>
    <col min="14076" max="14330" width="11.44140625" style="20"/>
    <col min="14331" max="14331" width="15.88671875" style="20" customWidth="1"/>
    <col min="14332" max="14586" width="11.44140625" style="20"/>
    <col min="14587" max="14587" width="15.88671875" style="20" customWidth="1"/>
    <col min="14588" max="14842" width="11.44140625" style="20"/>
    <col min="14843" max="14843" width="15.88671875" style="20" customWidth="1"/>
    <col min="14844" max="15098" width="11.44140625" style="20"/>
    <col min="15099" max="15099" width="15.88671875" style="20" customWidth="1"/>
    <col min="15100" max="15354" width="11.44140625" style="20"/>
    <col min="15355" max="15355" width="15.88671875" style="20" customWidth="1"/>
    <col min="15356" max="15610" width="11.44140625" style="20"/>
    <col min="15611" max="15611" width="15.88671875" style="20" customWidth="1"/>
    <col min="15612" max="15866" width="11.44140625" style="20"/>
    <col min="15867" max="15867" width="15.88671875" style="20" customWidth="1"/>
    <col min="15868" max="16122" width="11.44140625" style="20"/>
    <col min="16123" max="16123" width="15.88671875" style="20" customWidth="1"/>
    <col min="16124" max="16384" width="11.44140625" style="20"/>
  </cols>
  <sheetData>
    <row r="2" spans="2:10" ht="15.6" x14ac:dyDescent="0.3">
      <c r="B2" s="99" t="s">
        <v>295</v>
      </c>
      <c r="J2" s="57" t="s">
        <v>191</v>
      </c>
    </row>
    <row r="3" spans="2:10" ht="15" x14ac:dyDescent="0.25">
      <c r="B3" s="450" t="s">
        <v>275</v>
      </c>
      <c r="C3" s="650"/>
      <c r="D3" s="650"/>
      <c r="E3" s="650"/>
      <c r="F3" s="650"/>
      <c r="G3" s="650"/>
      <c r="H3" s="650"/>
    </row>
    <row r="4" spans="2:10" ht="8.1" customHeight="1" x14ac:dyDescent="0.25"/>
    <row r="5" spans="2:10" ht="27.75" customHeight="1" x14ac:dyDescent="0.25">
      <c r="B5" s="437" t="s">
        <v>136</v>
      </c>
      <c r="C5" s="457">
        <v>2010</v>
      </c>
      <c r="D5" s="457">
        <v>2011</v>
      </c>
      <c r="E5" s="457">
        <v>2012</v>
      </c>
      <c r="F5" s="457">
        <v>2013</v>
      </c>
      <c r="G5" s="457" t="s">
        <v>437</v>
      </c>
      <c r="H5" s="457" t="s">
        <v>436</v>
      </c>
    </row>
    <row r="6" spans="2:10" ht="24" customHeight="1" x14ac:dyDescent="0.25">
      <c r="B6" s="448" t="s">
        <v>53</v>
      </c>
      <c r="C6" s="458">
        <v>847</v>
      </c>
      <c r="D6" s="458">
        <v>967</v>
      </c>
      <c r="E6" s="458">
        <v>1039</v>
      </c>
      <c r="F6" s="458">
        <v>1118</v>
      </c>
      <c r="G6" s="458">
        <v>1105</v>
      </c>
      <c r="H6" s="458">
        <f>H12+H15+H17+H22+H25+H34+H39</f>
        <v>1167</v>
      </c>
    </row>
    <row r="7" spans="2:10" ht="3" customHeight="1" thickBot="1" x14ac:dyDescent="0.3">
      <c r="B7" s="210"/>
      <c r="C7" s="210"/>
      <c r="D7" s="210"/>
      <c r="E7" s="210"/>
      <c r="F7" s="210"/>
      <c r="G7" s="210"/>
      <c r="H7" s="562"/>
    </row>
    <row r="8" spans="2:10" ht="24.9" customHeight="1" x14ac:dyDescent="0.25">
      <c r="B8" s="189" t="s">
        <v>66</v>
      </c>
      <c r="C8" s="193"/>
      <c r="D8" s="193"/>
      <c r="E8" s="193"/>
      <c r="F8" s="193"/>
      <c r="G8" s="193"/>
      <c r="H8" s="573"/>
    </row>
    <row r="9" spans="2:10" ht="24.9" customHeight="1" x14ac:dyDescent="0.25">
      <c r="B9" s="92" t="s">
        <v>67</v>
      </c>
      <c r="C9" s="107">
        <v>3</v>
      </c>
      <c r="D9" s="107">
        <v>3</v>
      </c>
      <c r="E9" s="107">
        <v>3</v>
      </c>
      <c r="F9" s="107">
        <v>3</v>
      </c>
      <c r="G9" s="107">
        <v>5</v>
      </c>
      <c r="H9" s="107">
        <v>3</v>
      </c>
    </row>
    <row r="10" spans="2:10" ht="24.9" customHeight="1" x14ac:dyDescent="0.25">
      <c r="B10" s="92" t="s">
        <v>68</v>
      </c>
      <c r="C10" s="107">
        <v>0</v>
      </c>
      <c r="D10" s="107">
        <v>0</v>
      </c>
      <c r="E10" s="107">
        <v>2</v>
      </c>
      <c r="F10" s="107">
        <v>1</v>
      </c>
      <c r="G10" s="107">
        <v>1</v>
      </c>
      <c r="H10" s="107">
        <v>2</v>
      </c>
    </row>
    <row r="11" spans="2:10" ht="24.9" customHeight="1" x14ac:dyDescent="0.25">
      <c r="B11" s="92" t="s">
        <v>32</v>
      </c>
      <c r="C11" s="107">
        <v>155</v>
      </c>
      <c r="D11" s="107">
        <v>194</v>
      </c>
      <c r="E11" s="107">
        <v>236</v>
      </c>
      <c r="F11" s="107">
        <v>198</v>
      </c>
      <c r="G11" s="107">
        <v>200</v>
      </c>
      <c r="H11" s="107">
        <v>210</v>
      </c>
    </row>
    <row r="12" spans="2:10" ht="24.9" customHeight="1" x14ac:dyDescent="0.25">
      <c r="B12" s="100" t="s">
        <v>212</v>
      </c>
      <c r="C12" s="465">
        <v>158</v>
      </c>
      <c r="D12" s="465">
        <v>197</v>
      </c>
      <c r="E12" s="465">
        <v>241</v>
      </c>
      <c r="F12" s="465">
        <v>202</v>
      </c>
      <c r="G12" s="465">
        <v>206</v>
      </c>
      <c r="H12" s="465">
        <v>215</v>
      </c>
    </row>
    <row r="13" spans="2:10" ht="18" customHeight="1" x14ac:dyDescent="0.25">
      <c r="B13" s="92"/>
      <c r="C13" s="107"/>
      <c r="D13" s="107"/>
      <c r="E13" s="107"/>
      <c r="F13" s="107"/>
      <c r="G13" s="107"/>
      <c r="H13" s="107"/>
    </row>
    <row r="14" spans="2:10" ht="24.9" customHeight="1" x14ac:dyDescent="0.25">
      <c r="B14" s="189" t="s">
        <v>69</v>
      </c>
      <c r="C14" s="464"/>
      <c r="D14" s="464"/>
      <c r="E14" s="464"/>
      <c r="F14" s="464"/>
      <c r="G14" s="464"/>
      <c r="H14" s="464"/>
    </row>
    <row r="15" spans="2:10" ht="24.9" customHeight="1" x14ac:dyDescent="0.25">
      <c r="B15" s="92" t="s">
        <v>71</v>
      </c>
      <c r="C15" s="107">
        <v>14</v>
      </c>
      <c r="D15" s="107">
        <v>31</v>
      </c>
      <c r="E15" s="107">
        <v>33</v>
      </c>
      <c r="F15" s="107">
        <v>24</v>
      </c>
      <c r="G15" s="107">
        <v>22</v>
      </c>
      <c r="H15" s="107">
        <v>21</v>
      </c>
    </row>
    <row r="16" spans="2:10" ht="24.9" customHeight="1" x14ac:dyDescent="0.25">
      <c r="B16" s="92"/>
      <c r="C16" s="107"/>
      <c r="D16" s="107"/>
      <c r="E16" s="107"/>
      <c r="F16" s="107"/>
      <c r="G16" s="107"/>
      <c r="H16" s="107"/>
    </row>
    <row r="17" spans="2:8" ht="24.9" customHeight="1" x14ac:dyDescent="0.25">
      <c r="B17" s="189" t="s">
        <v>274</v>
      </c>
      <c r="C17" s="189">
        <v>4</v>
      </c>
      <c r="D17" s="189">
        <v>0</v>
      </c>
      <c r="E17" s="189">
        <v>2</v>
      </c>
      <c r="F17" s="189">
        <v>5</v>
      </c>
      <c r="G17" s="189">
        <v>2</v>
      </c>
      <c r="H17" s="189">
        <v>1</v>
      </c>
    </row>
    <row r="18" spans="2:8" s="28" customFormat="1" ht="22.5" customHeight="1" x14ac:dyDescent="0.25">
      <c r="B18" s="101"/>
      <c r="C18" s="101"/>
      <c r="D18" s="101"/>
      <c r="E18" s="101"/>
      <c r="F18" s="101"/>
      <c r="G18" s="101"/>
      <c r="H18" s="101"/>
    </row>
    <row r="19" spans="2:8" ht="24.9" customHeight="1" x14ac:dyDescent="0.25">
      <c r="B19" s="189" t="s">
        <v>72</v>
      </c>
      <c r="C19" s="464"/>
      <c r="D19" s="464"/>
      <c r="E19" s="464"/>
      <c r="F19" s="464"/>
      <c r="G19" s="464"/>
      <c r="H19" s="464"/>
    </row>
    <row r="20" spans="2:8" ht="24.9" customHeight="1" x14ac:dyDescent="0.25">
      <c r="B20" s="92" t="s">
        <v>73</v>
      </c>
      <c r="C20" s="107">
        <v>117</v>
      </c>
      <c r="D20" s="107">
        <v>71</v>
      </c>
      <c r="E20" s="107">
        <v>96</v>
      </c>
      <c r="F20" s="107">
        <v>131</v>
      </c>
      <c r="G20" s="107">
        <v>85</v>
      </c>
      <c r="H20" s="107">
        <v>85</v>
      </c>
    </row>
    <row r="21" spans="2:8" ht="24.9" customHeight="1" x14ac:dyDescent="0.25">
      <c r="B21" s="92" t="s">
        <v>74</v>
      </c>
      <c r="C21" s="107">
        <v>2</v>
      </c>
      <c r="D21" s="107">
        <v>2</v>
      </c>
      <c r="E21" s="107">
        <v>3</v>
      </c>
      <c r="F21" s="107">
        <v>2</v>
      </c>
      <c r="G21" s="107">
        <v>2</v>
      </c>
      <c r="H21" s="107">
        <v>2</v>
      </c>
    </row>
    <row r="22" spans="2:8" ht="24.9" customHeight="1" x14ac:dyDescent="0.25">
      <c r="B22" s="100" t="s">
        <v>212</v>
      </c>
      <c r="C22" s="465">
        <v>119</v>
      </c>
      <c r="D22" s="465">
        <v>73</v>
      </c>
      <c r="E22" s="465">
        <v>99</v>
      </c>
      <c r="F22" s="465">
        <v>133</v>
      </c>
      <c r="G22" s="465">
        <v>87</v>
      </c>
      <c r="H22" s="465">
        <v>87</v>
      </c>
    </row>
    <row r="23" spans="2:8" ht="24.9" customHeight="1" x14ac:dyDescent="0.25">
      <c r="B23" s="92"/>
      <c r="C23" s="107"/>
      <c r="D23" s="107"/>
      <c r="E23" s="107"/>
      <c r="F23" s="107"/>
      <c r="G23" s="107"/>
      <c r="H23" s="107"/>
    </row>
    <row r="24" spans="2:8" ht="24.9" customHeight="1" x14ac:dyDescent="0.25">
      <c r="B24" s="189" t="s">
        <v>299</v>
      </c>
      <c r="C24" s="464"/>
      <c r="D24" s="464"/>
      <c r="E24" s="464"/>
      <c r="F24" s="464"/>
      <c r="G24" s="464"/>
      <c r="H24" s="464"/>
    </row>
    <row r="25" spans="2:8" ht="24.9" customHeight="1" x14ac:dyDescent="0.25">
      <c r="B25" s="166" t="s">
        <v>85</v>
      </c>
      <c r="C25" s="112">
        <v>98</v>
      </c>
      <c r="D25" s="112">
        <v>129</v>
      </c>
      <c r="E25" s="112">
        <v>112</v>
      </c>
      <c r="F25" s="112">
        <v>119</v>
      </c>
      <c r="G25" s="112">
        <v>115</v>
      </c>
      <c r="H25" s="112">
        <v>125</v>
      </c>
    </row>
    <row r="26" spans="2:8" ht="23.25" customHeight="1" x14ac:dyDescent="0.25">
      <c r="B26" s="92"/>
      <c r="C26" s="107"/>
      <c r="D26" s="107"/>
      <c r="E26" s="107"/>
      <c r="F26" s="107"/>
      <c r="G26" s="107"/>
      <c r="H26" s="107"/>
    </row>
    <row r="27" spans="2:8" ht="24.9" customHeight="1" x14ac:dyDescent="0.25">
      <c r="B27" s="189" t="s">
        <v>75</v>
      </c>
      <c r="C27" s="464"/>
      <c r="D27" s="464"/>
      <c r="E27" s="464"/>
      <c r="F27" s="464"/>
      <c r="G27" s="464"/>
      <c r="H27" s="464"/>
    </row>
    <row r="28" spans="2:8" ht="24.9" customHeight="1" x14ac:dyDescent="0.25">
      <c r="B28" s="92" t="s">
        <v>81</v>
      </c>
      <c r="C28" s="107">
        <v>8</v>
      </c>
      <c r="D28" s="107">
        <v>34</v>
      </c>
      <c r="E28" s="107">
        <v>19</v>
      </c>
      <c r="F28" s="107">
        <v>20</v>
      </c>
      <c r="G28" s="107">
        <v>21</v>
      </c>
      <c r="H28" s="107">
        <v>21</v>
      </c>
    </row>
    <row r="29" spans="2:8" ht="24.9" customHeight="1" x14ac:dyDescent="0.25">
      <c r="B29" s="92" t="s">
        <v>76</v>
      </c>
      <c r="C29" s="107">
        <v>89</v>
      </c>
      <c r="D29" s="107">
        <v>130</v>
      </c>
      <c r="E29" s="107">
        <v>168</v>
      </c>
      <c r="F29" s="107">
        <v>235</v>
      </c>
      <c r="G29" s="107">
        <v>285</v>
      </c>
      <c r="H29" s="107">
        <v>310</v>
      </c>
    </row>
    <row r="30" spans="2:8" ht="24.9" customHeight="1" x14ac:dyDescent="0.25">
      <c r="B30" s="92" t="s">
        <v>82</v>
      </c>
      <c r="C30" s="107">
        <v>110</v>
      </c>
      <c r="D30" s="107">
        <v>111</v>
      </c>
      <c r="E30" s="107">
        <v>106</v>
      </c>
      <c r="F30" s="107">
        <v>113</v>
      </c>
      <c r="G30" s="107">
        <v>100</v>
      </c>
      <c r="H30" s="107">
        <v>115</v>
      </c>
    </row>
    <row r="31" spans="2:8" ht="24.9" customHeight="1" x14ac:dyDescent="0.25">
      <c r="B31" s="92" t="s">
        <v>77</v>
      </c>
      <c r="C31" s="107">
        <v>20</v>
      </c>
      <c r="D31" s="107">
        <v>32</v>
      </c>
      <c r="E31" s="107">
        <v>14</v>
      </c>
      <c r="F31" s="107">
        <v>0</v>
      </c>
      <c r="G31" s="107">
        <v>0</v>
      </c>
      <c r="H31" s="107">
        <v>0</v>
      </c>
    </row>
    <row r="32" spans="2:8" ht="24.9" customHeight="1" x14ac:dyDescent="0.25">
      <c r="B32" s="92" t="s">
        <v>84</v>
      </c>
      <c r="C32" s="107">
        <v>189</v>
      </c>
      <c r="D32" s="107">
        <v>196</v>
      </c>
      <c r="E32" s="107">
        <v>205</v>
      </c>
      <c r="F32" s="107">
        <v>225</v>
      </c>
      <c r="G32" s="107">
        <v>215</v>
      </c>
      <c r="H32" s="107">
        <v>220</v>
      </c>
    </row>
    <row r="33" spans="2:9" ht="24.9" customHeight="1" x14ac:dyDescent="0.25">
      <c r="B33" s="92" t="s">
        <v>78</v>
      </c>
      <c r="C33" s="107">
        <v>30</v>
      </c>
      <c r="D33" s="107">
        <v>27</v>
      </c>
      <c r="E33" s="107">
        <v>32</v>
      </c>
      <c r="F33" s="107">
        <v>32</v>
      </c>
      <c r="G33" s="107">
        <v>45</v>
      </c>
      <c r="H33" s="107">
        <v>45</v>
      </c>
    </row>
    <row r="34" spans="2:9" ht="24.9" customHeight="1" x14ac:dyDescent="0.25">
      <c r="B34" s="100" t="s">
        <v>212</v>
      </c>
      <c r="C34" s="465">
        <v>446</v>
      </c>
      <c r="D34" s="465">
        <v>530</v>
      </c>
      <c r="E34" s="465">
        <v>544</v>
      </c>
      <c r="F34" s="465">
        <v>625</v>
      </c>
      <c r="G34" s="465">
        <v>666</v>
      </c>
      <c r="H34" s="465">
        <v>711</v>
      </c>
    </row>
    <row r="35" spans="2:9" ht="15.75" customHeight="1" x14ac:dyDescent="0.25">
      <c r="B35" s="92"/>
      <c r="C35" s="107"/>
      <c r="D35" s="107"/>
      <c r="E35" s="107"/>
      <c r="F35" s="107"/>
      <c r="G35" s="107"/>
      <c r="H35" s="107"/>
    </row>
    <row r="36" spans="2:9" ht="24.9" customHeight="1" x14ac:dyDescent="0.25">
      <c r="B36" s="189" t="s">
        <v>79</v>
      </c>
      <c r="C36" s="464"/>
      <c r="D36" s="464"/>
      <c r="E36" s="464"/>
      <c r="F36" s="464"/>
      <c r="G36" s="464"/>
      <c r="H36" s="464"/>
    </row>
    <row r="37" spans="2:9" ht="24.9" customHeight="1" x14ac:dyDescent="0.25">
      <c r="B37" s="92" t="s">
        <v>80</v>
      </c>
      <c r="C37" s="107">
        <v>5</v>
      </c>
      <c r="D37" s="107">
        <v>5</v>
      </c>
      <c r="E37" s="107">
        <v>3</v>
      </c>
      <c r="F37" s="107">
        <v>5</v>
      </c>
      <c r="G37" s="107">
        <v>5</v>
      </c>
      <c r="H37" s="107">
        <v>5</v>
      </c>
    </row>
    <row r="38" spans="2:9" ht="24.9" customHeight="1" x14ac:dyDescent="0.25">
      <c r="B38" s="92" t="s">
        <v>591</v>
      </c>
      <c r="C38" s="107">
        <v>3</v>
      </c>
      <c r="D38" s="107">
        <v>2</v>
      </c>
      <c r="E38" s="107">
        <v>5</v>
      </c>
      <c r="F38" s="107">
        <v>5</v>
      </c>
      <c r="G38" s="107">
        <v>2</v>
      </c>
      <c r="H38" s="107">
        <v>2</v>
      </c>
    </row>
    <row r="39" spans="2:9" ht="24.9" customHeight="1" x14ac:dyDescent="0.25">
      <c r="B39" s="100" t="s">
        <v>212</v>
      </c>
      <c r="C39" s="465">
        <v>8</v>
      </c>
      <c r="D39" s="465">
        <v>7</v>
      </c>
      <c r="E39" s="465">
        <v>8</v>
      </c>
      <c r="F39" s="465">
        <v>10</v>
      </c>
      <c r="G39" s="465">
        <v>7</v>
      </c>
      <c r="H39" s="465">
        <v>7</v>
      </c>
    </row>
    <row r="40" spans="2:9" ht="7.5" customHeight="1" thickBot="1" x14ac:dyDescent="0.3">
      <c r="B40" s="289"/>
      <c r="C40" s="290"/>
      <c r="D40" s="290"/>
      <c r="E40" s="290"/>
      <c r="F40" s="290"/>
      <c r="G40" s="290"/>
      <c r="H40" s="556"/>
      <c r="I40" s="111"/>
    </row>
    <row r="41" spans="2:9" ht="3.75" customHeight="1" x14ac:dyDescent="0.25">
      <c r="B41" s="25"/>
      <c r="C41" s="108"/>
      <c r="D41" s="108"/>
      <c r="E41" s="108"/>
      <c r="F41" s="108"/>
      <c r="G41" s="108"/>
      <c r="H41" s="572"/>
    </row>
    <row r="42" spans="2:9" ht="27.75" customHeight="1" x14ac:dyDescent="0.25">
      <c r="B42" s="993" t="s">
        <v>452</v>
      </c>
      <c r="C42" s="993"/>
      <c r="D42" s="993"/>
      <c r="E42" s="993"/>
      <c r="F42" s="993"/>
      <c r="G42" s="993"/>
      <c r="H42" s="553"/>
    </row>
    <row r="43" spans="2:9" ht="14.1" customHeight="1" x14ac:dyDescent="0.25">
      <c r="B43" s="85" t="s">
        <v>385</v>
      </c>
      <c r="C43" s="107"/>
      <c r="D43" s="107"/>
      <c r="E43" s="107"/>
      <c r="F43" s="107"/>
      <c r="G43" s="107"/>
      <c r="H43" s="107"/>
    </row>
    <row r="44" spans="2:9" ht="14.1" customHeight="1" x14ac:dyDescent="0.25">
      <c r="B44" s="85" t="s">
        <v>384</v>
      </c>
    </row>
    <row r="45" spans="2:9" ht="14.1" customHeight="1" x14ac:dyDescent="0.25">
      <c r="B45" s="85" t="s">
        <v>426</v>
      </c>
    </row>
    <row r="46" spans="2:9" ht="14.1" customHeight="1" x14ac:dyDescent="0.25">
      <c r="B46" s="14" t="s">
        <v>359</v>
      </c>
    </row>
    <row r="47" spans="2:9"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J42"/>
  <sheetViews>
    <sheetView showGridLines="0" view="pageBreakPreview" zoomScaleNormal="130" zoomScaleSheetLayoutView="100" workbookViewId="0">
      <selection activeCell="E20" sqref="E20"/>
    </sheetView>
  </sheetViews>
  <sheetFormatPr baseColWidth="10" defaultRowHeight="13.2" x14ac:dyDescent="0.25"/>
  <cols>
    <col min="1" max="1" width="3.44140625" style="20" customWidth="1"/>
    <col min="2" max="2" width="28.109375" style="20" customWidth="1"/>
    <col min="3" max="8" width="14.33203125" style="20" customWidth="1"/>
    <col min="9" max="9" width="2.664062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296</v>
      </c>
      <c r="J2" s="57" t="s">
        <v>191</v>
      </c>
    </row>
    <row r="3" spans="2:10" ht="15" x14ac:dyDescent="0.25">
      <c r="B3" s="450" t="s">
        <v>275</v>
      </c>
      <c r="C3" s="28"/>
      <c r="D3" s="28"/>
      <c r="E3" s="28"/>
      <c r="F3" s="28"/>
      <c r="G3" s="28"/>
      <c r="H3" s="28"/>
    </row>
    <row r="4" spans="2:10" ht="8.1" customHeight="1" x14ac:dyDescent="0.25"/>
    <row r="5" spans="2:10" ht="20.100000000000001" customHeight="1" x14ac:dyDescent="0.25">
      <c r="B5" s="437" t="s">
        <v>136</v>
      </c>
      <c r="C5" s="457">
        <v>2010</v>
      </c>
      <c r="D5" s="457">
        <v>2011</v>
      </c>
      <c r="E5" s="457">
        <v>2012</v>
      </c>
      <c r="F5" s="457">
        <v>2013</v>
      </c>
      <c r="G5" s="457" t="s">
        <v>437</v>
      </c>
      <c r="H5" s="457" t="s">
        <v>436</v>
      </c>
    </row>
    <row r="6" spans="2:10" ht="23.25" customHeight="1" x14ac:dyDescent="0.25">
      <c r="B6" s="448" t="s">
        <v>53</v>
      </c>
      <c r="C6" s="458">
        <v>1312</v>
      </c>
      <c r="D6" s="458">
        <v>1527</v>
      </c>
      <c r="E6" s="458">
        <v>1623</v>
      </c>
      <c r="F6" s="458">
        <v>1663</v>
      </c>
      <c r="G6" s="458">
        <v>1821</v>
      </c>
      <c r="H6" s="458">
        <f>H11+H16+H18+H23+H30+H35</f>
        <v>1870</v>
      </c>
    </row>
    <row r="7" spans="2:10" ht="3" customHeight="1" thickBot="1" x14ac:dyDescent="0.3">
      <c r="B7" s="286"/>
      <c r="C7" s="286"/>
      <c r="D7" s="286"/>
      <c r="E7" s="286"/>
      <c r="F7" s="286"/>
      <c r="G7" s="286"/>
      <c r="H7" s="25"/>
    </row>
    <row r="8" spans="2:10" ht="24" customHeight="1" x14ac:dyDescent="0.25">
      <c r="B8" s="189" t="s">
        <v>66</v>
      </c>
      <c r="C8" s="193"/>
      <c r="D8" s="193"/>
      <c r="E8" s="193"/>
      <c r="F8" s="193"/>
      <c r="G8" s="193"/>
      <c r="H8" s="573"/>
    </row>
    <row r="9" spans="2:10" ht="24" customHeight="1" x14ac:dyDescent="0.25">
      <c r="B9" s="92" t="s">
        <v>67</v>
      </c>
      <c r="C9" s="107">
        <v>6</v>
      </c>
      <c r="D9" s="107">
        <v>10</v>
      </c>
      <c r="E9" s="107">
        <v>10</v>
      </c>
      <c r="F9" s="107">
        <v>13</v>
      </c>
      <c r="G9" s="107">
        <v>13</v>
      </c>
      <c r="H9" s="107">
        <v>14</v>
      </c>
    </row>
    <row r="10" spans="2:10" ht="24" customHeight="1" x14ac:dyDescent="0.25">
      <c r="B10" s="92" t="s">
        <v>68</v>
      </c>
      <c r="C10" s="107">
        <v>384</v>
      </c>
      <c r="D10" s="107">
        <v>435</v>
      </c>
      <c r="E10" s="107">
        <v>445</v>
      </c>
      <c r="F10" s="107">
        <v>555</v>
      </c>
      <c r="G10" s="107">
        <v>545</v>
      </c>
      <c r="H10" s="107">
        <v>516</v>
      </c>
    </row>
    <row r="11" spans="2:10" ht="24" customHeight="1" x14ac:dyDescent="0.25">
      <c r="B11" s="100" t="s">
        <v>212</v>
      </c>
      <c r="C11" s="465">
        <v>390</v>
      </c>
      <c r="D11" s="465">
        <v>445</v>
      </c>
      <c r="E11" s="465">
        <v>455</v>
      </c>
      <c r="F11" s="465">
        <v>568</v>
      </c>
      <c r="G11" s="465">
        <v>558</v>
      </c>
      <c r="H11" s="465">
        <v>530</v>
      </c>
    </row>
    <row r="12" spans="2:10" ht="15" customHeight="1" x14ac:dyDescent="0.25">
      <c r="B12" s="92"/>
      <c r="C12" s="107"/>
      <c r="D12" s="107"/>
      <c r="E12" s="107"/>
      <c r="F12" s="107"/>
      <c r="G12" s="107"/>
      <c r="H12" s="107"/>
    </row>
    <row r="13" spans="2:10" ht="24" customHeight="1" x14ac:dyDescent="0.25">
      <c r="B13" s="189" t="s">
        <v>69</v>
      </c>
      <c r="C13" s="464"/>
      <c r="D13" s="464"/>
      <c r="E13" s="464"/>
      <c r="F13" s="464"/>
      <c r="G13" s="464"/>
      <c r="H13" s="464"/>
    </row>
    <row r="14" spans="2:10" ht="24" customHeight="1" x14ac:dyDescent="0.25">
      <c r="B14" s="92" t="s">
        <v>70</v>
      </c>
      <c r="C14" s="107">
        <v>20</v>
      </c>
      <c r="D14" s="107">
        <v>19</v>
      </c>
      <c r="E14" s="107">
        <v>14</v>
      </c>
      <c r="F14" s="107">
        <v>25</v>
      </c>
      <c r="G14" s="107">
        <v>23</v>
      </c>
      <c r="H14" s="107">
        <v>20</v>
      </c>
    </row>
    <row r="15" spans="2:10" ht="24" customHeight="1" x14ac:dyDescent="0.25">
      <c r="B15" s="92" t="s">
        <v>71</v>
      </c>
      <c r="C15" s="107">
        <v>0</v>
      </c>
      <c r="D15" s="107">
        <v>0</v>
      </c>
      <c r="E15" s="107">
        <v>0</v>
      </c>
      <c r="F15" s="107">
        <v>0</v>
      </c>
      <c r="G15" s="107">
        <v>0</v>
      </c>
      <c r="H15" s="107">
        <v>0</v>
      </c>
    </row>
    <row r="16" spans="2:10" ht="24" customHeight="1" x14ac:dyDescent="0.25">
      <c r="B16" s="100" t="s">
        <v>212</v>
      </c>
      <c r="C16" s="465">
        <v>20</v>
      </c>
      <c r="D16" s="465">
        <v>19</v>
      </c>
      <c r="E16" s="465">
        <v>14</v>
      </c>
      <c r="F16" s="465">
        <v>25</v>
      </c>
      <c r="G16" s="465">
        <v>23</v>
      </c>
      <c r="H16" s="465">
        <v>20</v>
      </c>
    </row>
    <row r="17" spans="2:8" ht="24" customHeight="1" x14ac:dyDescent="0.25">
      <c r="B17" s="92"/>
      <c r="C17" s="107"/>
      <c r="D17" s="107"/>
      <c r="E17" s="107"/>
      <c r="F17" s="107"/>
      <c r="G17" s="107"/>
      <c r="H17" s="107"/>
    </row>
    <row r="18" spans="2:8" ht="24" customHeight="1" x14ac:dyDescent="0.25">
      <c r="B18" s="189" t="s">
        <v>274</v>
      </c>
      <c r="C18" s="189">
        <v>379</v>
      </c>
      <c r="D18" s="189">
        <v>518</v>
      </c>
      <c r="E18" s="189">
        <v>520</v>
      </c>
      <c r="F18" s="189">
        <v>407</v>
      </c>
      <c r="G18" s="189">
        <v>610</v>
      </c>
      <c r="H18" s="189">
        <v>660</v>
      </c>
    </row>
    <row r="19" spans="2:8" s="28" customFormat="1" ht="17.25" customHeight="1" x14ac:dyDescent="0.25">
      <c r="B19" s="101"/>
      <c r="C19" s="101"/>
      <c r="D19" s="101"/>
      <c r="E19" s="101"/>
      <c r="F19" s="101"/>
      <c r="G19" s="101"/>
      <c r="H19" s="101"/>
    </row>
    <row r="20" spans="2:8" ht="24" customHeight="1" x14ac:dyDescent="0.25">
      <c r="B20" s="189" t="s">
        <v>72</v>
      </c>
      <c r="C20" s="464"/>
      <c r="D20" s="464"/>
      <c r="E20" s="464"/>
      <c r="F20" s="464"/>
      <c r="G20" s="464"/>
      <c r="H20" s="464"/>
    </row>
    <row r="21" spans="2:8" ht="24" customHeight="1" x14ac:dyDescent="0.25">
      <c r="B21" s="92" t="s">
        <v>73</v>
      </c>
      <c r="C21" s="107">
        <v>0</v>
      </c>
      <c r="D21" s="107">
        <v>0</v>
      </c>
      <c r="E21" s="107">
        <v>0</v>
      </c>
      <c r="F21" s="107">
        <v>3</v>
      </c>
      <c r="G21" s="107">
        <v>4</v>
      </c>
      <c r="H21" s="107">
        <v>5</v>
      </c>
    </row>
    <row r="22" spans="2:8" ht="24" customHeight="1" x14ac:dyDescent="0.25">
      <c r="B22" s="92" t="s">
        <v>74</v>
      </c>
      <c r="C22" s="107">
        <v>14</v>
      </c>
      <c r="D22" s="107">
        <v>22</v>
      </c>
      <c r="E22" s="107">
        <v>26</v>
      </c>
      <c r="F22" s="107">
        <v>12</v>
      </c>
      <c r="G22" s="107">
        <v>30</v>
      </c>
      <c r="H22" s="107">
        <v>30</v>
      </c>
    </row>
    <row r="23" spans="2:8" ht="24" customHeight="1" x14ac:dyDescent="0.25">
      <c r="B23" s="100" t="s">
        <v>212</v>
      </c>
      <c r="C23" s="465">
        <v>14</v>
      </c>
      <c r="D23" s="465">
        <v>22</v>
      </c>
      <c r="E23" s="465">
        <v>26</v>
      </c>
      <c r="F23" s="465">
        <v>15</v>
      </c>
      <c r="G23" s="465">
        <v>34</v>
      </c>
      <c r="H23" s="465">
        <v>35</v>
      </c>
    </row>
    <row r="24" spans="2:8" ht="16.5" customHeight="1" x14ac:dyDescent="0.25">
      <c r="B24" s="92"/>
      <c r="C24" s="107"/>
      <c r="D24" s="107"/>
      <c r="E24" s="107"/>
      <c r="F24" s="107"/>
      <c r="G24" s="107"/>
      <c r="H24" s="107"/>
    </row>
    <row r="25" spans="2:8" ht="24" customHeight="1" x14ac:dyDescent="0.25">
      <c r="B25" s="189" t="s">
        <v>75</v>
      </c>
      <c r="C25" s="464"/>
      <c r="D25" s="464"/>
      <c r="E25" s="464"/>
      <c r="F25" s="464"/>
      <c r="G25" s="464"/>
      <c r="H25" s="464"/>
    </row>
    <row r="26" spans="2:8" ht="24" customHeight="1" x14ac:dyDescent="0.25">
      <c r="B26" s="92" t="s">
        <v>76</v>
      </c>
      <c r="C26" s="107">
        <v>0</v>
      </c>
      <c r="D26" s="107">
        <v>0</v>
      </c>
      <c r="E26" s="107">
        <v>0</v>
      </c>
      <c r="F26" s="107">
        <v>0</v>
      </c>
      <c r="G26" s="107">
        <v>0</v>
      </c>
      <c r="H26" s="107">
        <v>0</v>
      </c>
    </row>
    <row r="27" spans="2:8" ht="24" customHeight="1" x14ac:dyDescent="0.25">
      <c r="B27" s="92" t="s">
        <v>82</v>
      </c>
      <c r="C27" s="107">
        <v>15</v>
      </c>
      <c r="D27" s="107">
        <v>17</v>
      </c>
      <c r="E27" s="107">
        <v>12</v>
      </c>
      <c r="F27" s="107">
        <v>6</v>
      </c>
      <c r="G27" s="107">
        <v>5</v>
      </c>
      <c r="H27" s="107">
        <v>4</v>
      </c>
    </row>
    <row r="28" spans="2:8" ht="24" customHeight="1" x14ac:dyDescent="0.25">
      <c r="B28" s="92" t="s">
        <v>77</v>
      </c>
      <c r="C28" s="107">
        <v>18</v>
      </c>
      <c r="D28" s="107">
        <v>3</v>
      </c>
      <c r="E28" s="107">
        <v>37</v>
      </c>
      <c r="F28" s="107">
        <v>130</v>
      </c>
      <c r="G28" s="107">
        <v>80</v>
      </c>
      <c r="H28" s="107">
        <v>80</v>
      </c>
    </row>
    <row r="29" spans="2:8" ht="24" customHeight="1" x14ac:dyDescent="0.25">
      <c r="B29" s="92" t="s">
        <v>84</v>
      </c>
      <c r="C29" s="107">
        <v>1</v>
      </c>
      <c r="D29" s="107">
        <v>1</v>
      </c>
      <c r="E29" s="107">
        <v>1</v>
      </c>
      <c r="F29" s="107">
        <v>1</v>
      </c>
      <c r="G29" s="107">
        <v>1</v>
      </c>
      <c r="H29" s="107">
        <v>1</v>
      </c>
    </row>
    <row r="30" spans="2:8" ht="24" customHeight="1" x14ac:dyDescent="0.25">
      <c r="B30" s="100" t="s">
        <v>212</v>
      </c>
      <c r="C30" s="465">
        <v>34</v>
      </c>
      <c r="D30" s="465">
        <v>21</v>
      </c>
      <c r="E30" s="465">
        <v>50</v>
      </c>
      <c r="F30" s="465">
        <v>137</v>
      </c>
      <c r="G30" s="465">
        <v>86</v>
      </c>
      <c r="H30" s="465">
        <v>85</v>
      </c>
    </row>
    <row r="31" spans="2:8" ht="16.5" customHeight="1" x14ac:dyDescent="0.25">
      <c r="B31" s="92"/>
      <c r="C31" s="107"/>
      <c r="D31" s="107"/>
      <c r="E31" s="107"/>
      <c r="F31" s="107"/>
      <c r="G31" s="107"/>
      <c r="H31" s="107"/>
    </row>
    <row r="32" spans="2:8" ht="24" customHeight="1" x14ac:dyDescent="0.25">
      <c r="B32" s="189" t="s">
        <v>79</v>
      </c>
      <c r="C32" s="464"/>
      <c r="D32" s="464"/>
      <c r="E32" s="464"/>
      <c r="F32" s="464"/>
      <c r="G32" s="464"/>
      <c r="H32" s="464"/>
    </row>
    <row r="33" spans="2:9" ht="24" customHeight="1" x14ac:dyDescent="0.25">
      <c r="B33" s="92" t="s">
        <v>80</v>
      </c>
      <c r="C33" s="107">
        <v>132</v>
      </c>
      <c r="D33" s="107">
        <v>140</v>
      </c>
      <c r="E33" s="107">
        <v>168</v>
      </c>
      <c r="F33" s="107">
        <v>119</v>
      </c>
      <c r="G33" s="107">
        <v>150</v>
      </c>
      <c r="H33" s="107">
        <v>145</v>
      </c>
    </row>
    <row r="34" spans="2:9" ht="24" customHeight="1" x14ac:dyDescent="0.25">
      <c r="B34" s="92" t="s">
        <v>591</v>
      </c>
      <c r="C34" s="107">
        <v>343</v>
      </c>
      <c r="D34" s="107">
        <v>362</v>
      </c>
      <c r="E34" s="107">
        <v>390</v>
      </c>
      <c r="F34" s="107">
        <v>392</v>
      </c>
      <c r="G34" s="107">
        <v>360</v>
      </c>
      <c r="H34" s="107">
        <v>395</v>
      </c>
      <c r="I34" s="22"/>
    </row>
    <row r="35" spans="2:9" ht="24" customHeight="1" x14ac:dyDescent="0.25">
      <c r="B35" s="100" t="s">
        <v>212</v>
      </c>
      <c r="C35" s="465">
        <v>475</v>
      </c>
      <c r="D35" s="465">
        <v>502</v>
      </c>
      <c r="E35" s="465">
        <v>558</v>
      </c>
      <c r="F35" s="465">
        <v>511</v>
      </c>
      <c r="G35" s="465">
        <v>510</v>
      </c>
      <c r="H35" s="465">
        <v>540</v>
      </c>
    </row>
    <row r="36" spans="2:9" ht="14.25" customHeight="1" thickBot="1" x14ac:dyDescent="0.3">
      <c r="B36" s="295"/>
      <c r="C36" s="835"/>
      <c r="D36" s="835"/>
      <c r="E36" s="835"/>
      <c r="F36" s="835"/>
      <c r="G36" s="835"/>
      <c r="H36" s="107"/>
    </row>
    <row r="37" spans="2:9" ht="3.75" customHeight="1" x14ac:dyDescent="0.25">
      <c r="B37" s="25"/>
      <c r="C37" s="108"/>
      <c r="D37" s="108"/>
      <c r="E37" s="108"/>
      <c r="F37" s="108"/>
      <c r="G37" s="108"/>
      <c r="H37" s="572"/>
    </row>
    <row r="38" spans="2:9" ht="29.25" customHeight="1" x14ac:dyDescent="0.25">
      <c r="B38" s="993" t="s">
        <v>452</v>
      </c>
      <c r="C38" s="993"/>
      <c r="D38" s="993"/>
      <c r="E38" s="993"/>
      <c r="F38" s="993"/>
      <c r="G38" s="993"/>
      <c r="H38" s="553"/>
    </row>
    <row r="39" spans="2:9" ht="14.1" customHeight="1" x14ac:dyDescent="0.25">
      <c r="B39" s="85" t="s">
        <v>385</v>
      </c>
    </row>
    <row r="40" spans="2:9" ht="14.1" customHeight="1" x14ac:dyDescent="0.25">
      <c r="B40" s="85" t="s">
        <v>384</v>
      </c>
    </row>
    <row r="41" spans="2:9" ht="14.1" customHeight="1" x14ac:dyDescent="0.25">
      <c r="B41" s="85" t="s">
        <v>426</v>
      </c>
    </row>
    <row r="42" spans="2:9" ht="14.1" customHeight="1" x14ac:dyDescent="0.25">
      <c r="B42" s="14" t="s">
        <v>359</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68" orientation="portrait" r:id="rId2"/>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J40"/>
  <sheetViews>
    <sheetView showGridLines="0" view="pageBreakPreview" zoomScaleNormal="130" zoomScaleSheetLayoutView="100" workbookViewId="0">
      <selection activeCell="E20" sqref="E20"/>
    </sheetView>
  </sheetViews>
  <sheetFormatPr baseColWidth="10" defaultRowHeight="13.2" x14ac:dyDescent="0.25"/>
  <cols>
    <col min="1" max="1" width="3" style="20" customWidth="1"/>
    <col min="2" max="2" width="22.5546875" style="20" customWidth="1"/>
    <col min="3" max="8" width="14.33203125" style="20" customWidth="1"/>
    <col min="9" max="9" width="5.44140625" style="20" customWidth="1"/>
    <col min="10" max="249" width="11.44140625" style="20"/>
    <col min="250" max="250" width="15.6640625" style="20" customWidth="1"/>
    <col min="251" max="505" width="11.44140625" style="20"/>
    <col min="506" max="506" width="15.6640625" style="20" customWidth="1"/>
    <col min="507" max="761" width="11.44140625" style="20"/>
    <col min="762" max="762" width="15.6640625" style="20" customWidth="1"/>
    <col min="763" max="1017" width="11.44140625" style="20"/>
    <col min="1018" max="1018" width="15.6640625" style="20" customWidth="1"/>
    <col min="1019" max="1273" width="11.44140625" style="20"/>
    <col min="1274" max="1274" width="15.6640625" style="20" customWidth="1"/>
    <col min="1275" max="1529" width="11.44140625" style="20"/>
    <col min="1530" max="1530" width="15.6640625" style="20" customWidth="1"/>
    <col min="1531" max="1785" width="11.44140625" style="20"/>
    <col min="1786" max="1786" width="15.6640625" style="20" customWidth="1"/>
    <col min="1787" max="2041" width="11.44140625" style="20"/>
    <col min="2042" max="2042" width="15.6640625" style="20" customWidth="1"/>
    <col min="2043" max="2297" width="11.44140625" style="20"/>
    <col min="2298" max="2298" width="15.6640625" style="20" customWidth="1"/>
    <col min="2299" max="2553" width="11.44140625" style="20"/>
    <col min="2554" max="2554" width="15.6640625" style="20" customWidth="1"/>
    <col min="2555" max="2809" width="11.44140625" style="20"/>
    <col min="2810" max="2810" width="15.6640625" style="20" customWidth="1"/>
    <col min="2811" max="3065" width="11.44140625" style="20"/>
    <col min="3066" max="3066" width="15.6640625" style="20" customWidth="1"/>
    <col min="3067" max="3321" width="11.44140625" style="20"/>
    <col min="3322" max="3322" width="15.6640625" style="20" customWidth="1"/>
    <col min="3323" max="3577" width="11.44140625" style="20"/>
    <col min="3578" max="3578" width="15.6640625" style="20" customWidth="1"/>
    <col min="3579" max="3833" width="11.44140625" style="20"/>
    <col min="3834" max="3834" width="15.6640625" style="20" customWidth="1"/>
    <col min="3835" max="4089" width="11.44140625" style="20"/>
    <col min="4090" max="4090" width="15.6640625" style="20" customWidth="1"/>
    <col min="4091" max="4345" width="11.44140625" style="20"/>
    <col min="4346" max="4346" width="15.6640625" style="20" customWidth="1"/>
    <col min="4347" max="4601" width="11.44140625" style="20"/>
    <col min="4602" max="4602" width="15.6640625" style="20" customWidth="1"/>
    <col min="4603" max="4857" width="11.44140625" style="20"/>
    <col min="4858" max="4858" width="15.6640625" style="20" customWidth="1"/>
    <col min="4859" max="5113" width="11.44140625" style="20"/>
    <col min="5114" max="5114" width="15.6640625" style="20" customWidth="1"/>
    <col min="5115" max="5369" width="11.44140625" style="20"/>
    <col min="5370" max="5370" width="15.6640625" style="20" customWidth="1"/>
    <col min="5371" max="5625" width="11.44140625" style="20"/>
    <col min="5626" max="5626" width="15.6640625" style="20" customWidth="1"/>
    <col min="5627" max="5881" width="11.44140625" style="20"/>
    <col min="5882" max="5882" width="15.6640625" style="20" customWidth="1"/>
    <col min="5883" max="6137" width="11.44140625" style="20"/>
    <col min="6138" max="6138" width="15.6640625" style="20" customWidth="1"/>
    <col min="6139" max="6393" width="11.44140625" style="20"/>
    <col min="6394" max="6394" width="15.6640625" style="20" customWidth="1"/>
    <col min="6395" max="6649" width="11.44140625" style="20"/>
    <col min="6650" max="6650" width="15.6640625" style="20" customWidth="1"/>
    <col min="6651" max="6905" width="11.44140625" style="20"/>
    <col min="6906" max="6906" width="15.6640625" style="20" customWidth="1"/>
    <col min="6907" max="7161" width="11.44140625" style="20"/>
    <col min="7162" max="7162" width="15.6640625" style="20" customWidth="1"/>
    <col min="7163" max="7417" width="11.44140625" style="20"/>
    <col min="7418" max="7418" width="15.6640625" style="20" customWidth="1"/>
    <col min="7419" max="7673" width="11.44140625" style="20"/>
    <col min="7674" max="7674" width="15.6640625" style="20" customWidth="1"/>
    <col min="7675" max="7929" width="11.44140625" style="20"/>
    <col min="7930" max="7930" width="15.6640625" style="20" customWidth="1"/>
    <col min="7931" max="8185" width="11.44140625" style="20"/>
    <col min="8186" max="8186" width="15.6640625" style="20" customWidth="1"/>
    <col min="8187" max="8441" width="11.44140625" style="20"/>
    <col min="8442" max="8442" width="15.6640625" style="20" customWidth="1"/>
    <col min="8443" max="8697" width="11.44140625" style="20"/>
    <col min="8698" max="8698" width="15.6640625" style="20" customWidth="1"/>
    <col min="8699" max="8953" width="11.44140625" style="20"/>
    <col min="8954" max="8954" width="15.6640625" style="20" customWidth="1"/>
    <col min="8955" max="9209" width="11.44140625" style="20"/>
    <col min="9210" max="9210" width="15.6640625" style="20" customWidth="1"/>
    <col min="9211" max="9465" width="11.44140625" style="20"/>
    <col min="9466" max="9466" width="15.6640625" style="20" customWidth="1"/>
    <col min="9467" max="9721" width="11.44140625" style="20"/>
    <col min="9722" max="9722" width="15.6640625" style="20" customWidth="1"/>
    <col min="9723" max="9977" width="11.44140625" style="20"/>
    <col min="9978" max="9978" width="15.6640625" style="20" customWidth="1"/>
    <col min="9979" max="10233" width="11.44140625" style="20"/>
    <col min="10234" max="10234" width="15.6640625" style="20" customWidth="1"/>
    <col min="10235" max="10489" width="11.44140625" style="20"/>
    <col min="10490" max="10490" width="15.6640625" style="20" customWidth="1"/>
    <col min="10491" max="10745" width="11.44140625" style="20"/>
    <col min="10746" max="10746" width="15.6640625" style="20" customWidth="1"/>
    <col min="10747" max="11001" width="11.44140625" style="20"/>
    <col min="11002" max="11002" width="15.6640625" style="20" customWidth="1"/>
    <col min="11003" max="11257" width="11.44140625" style="20"/>
    <col min="11258" max="11258" width="15.6640625" style="20" customWidth="1"/>
    <col min="11259" max="11513" width="11.44140625" style="20"/>
    <col min="11514" max="11514" width="15.6640625" style="20" customWidth="1"/>
    <col min="11515" max="11769" width="11.44140625" style="20"/>
    <col min="11770" max="11770" width="15.6640625" style="20" customWidth="1"/>
    <col min="11771" max="12025" width="11.44140625" style="20"/>
    <col min="12026" max="12026" width="15.6640625" style="20" customWidth="1"/>
    <col min="12027" max="12281" width="11.44140625" style="20"/>
    <col min="12282" max="12282" width="15.6640625" style="20" customWidth="1"/>
    <col min="12283" max="12537" width="11.44140625" style="20"/>
    <col min="12538" max="12538" width="15.6640625" style="20" customWidth="1"/>
    <col min="12539" max="12793" width="11.44140625" style="20"/>
    <col min="12794" max="12794" width="15.6640625" style="20" customWidth="1"/>
    <col min="12795" max="13049" width="11.44140625" style="20"/>
    <col min="13050" max="13050" width="15.6640625" style="20" customWidth="1"/>
    <col min="13051" max="13305" width="11.44140625" style="20"/>
    <col min="13306" max="13306" width="15.6640625" style="20" customWidth="1"/>
    <col min="13307" max="13561" width="11.44140625" style="20"/>
    <col min="13562" max="13562" width="15.6640625" style="20" customWidth="1"/>
    <col min="13563" max="13817" width="11.44140625" style="20"/>
    <col min="13818" max="13818" width="15.6640625" style="20" customWidth="1"/>
    <col min="13819" max="14073" width="11.44140625" style="20"/>
    <col min="14074" max="14074" width="15.6640625" style="20" customWidth="1"/>
    <col min="14075" max="14329" width="11.44140625" style="20"/>
    <col min="14330" max="14330" width="15.6640625" style="20" customWidth="1"/>
    <col min="14331" max="14585" width="11.44140625" style="20"/>
    <col min="14586" max="14586" width="15.6640625" style="20" customWidth="1"/>
    <col min="14587" max="14841" width="11.44140625" style="20"/>
    <col min="14842" max="14842" width="15.6640625" style="20" customWidth="1"/>
    <col min="14843" max="15097" width="11.44140625" style="20"/>
    <col min="15098" max="15098" width="15.6640625" style="20" customWidth="1"/>
    <col min="15099" max="15353" width="11.44140625" style="20"/>
    <col min="15354" max="15354" width="15.6640625" style="20" customWidth="1"/>
    <col min="15355" max="15609" width="11.44140625" style="20"/>
    <col min="15610" max="15610" width="15.6640625" style="20" customWidth="1"/>
    <col min="15611" max="15865" width="11.44140625" style="20"/>
    <col min="15866" max="15866" width="15.6640625" style="20" customWidth="1"/>
    <col min="15867" max="16121" width="11.44140625" style="20"/>
    <col min="16122" max="16122" width="15.6640625" style="20" customWidth="1"/>
    <col min="16123" max="16384" width="11.44140625" style="20"/>
  </cols>
  <sheetData>
    <row r="2" spans="2:10" ht="15.6" x14ac:dyDescent="0.3">
      <c r="B2" s="99" t="s">
        <v>297</v>
      </c>
      <c r="J2" s="57" t="s">
        <v>191</v>
      </c>
    </row>
    <row r="3" spans="2:10" ht="15" x14ac:dyDescent="0.25">
      <c r="B3" s="450" t="s">
        <v>275</v>
      </c>
      <c r="C3" s="650"/>
      <c r="D3" s="650"/>
      <c r="E3" s="650"/>
      <c r="F3" s="650"/>
      <c r="G3" s="650"/>
      <c r="H3" s="650"/>
    </row>
    <row r="4" spans="2:10" ht="8.1" customHeight="1" x14ac:dyDescent="0.25"/>
    <row r="5" spans="2:10" ht="29.25" customHeight="1" x14ac:dyDescent="0.25">
      <c r="B5" s="437" t="s">
        <v>136</v>
      </c>
      <c r="C5" s="457">
        <v>2010</v>
      </c>
      <c r="D5" s="457">
        <v>2011</v>
      </c>
      <c r="E5" s="457">
        <v>2012</v>
      </c>
      <c r="F5" s="457">
        <v>2013</v>
      </c>
      <c r="G5" s="457" t="s">
        <v>437</v>
      </c>
      <c r="H5" s="457" t="s">
        <v>436</v>
      </c>
    </row>
    <row r="6" spans="2:10" ht="24.75" customHeight="1" x14ac:dyDescent="0.25">
      <c r="B6" s="448" t="s">
        <v>53</v>
      </c>
      <c r="C6" s="458">
        <v>3826</v>
      </c>
      <c r="D6" s="458">
        <v>4174</v>
      </c>
      <c r="E6" s="458">
        <v>4282</v>
      </c>
      <c r="F6" s="458">
        <v>4369</v>
      </c>
      <c r="G6" s="458">
        <v>4727</v>
      </c>
      <c r="H6" s="458">
        <f>H8+H16+H21+H27+H32+H14</f>
        <v>4971</v>
      </c>
    </row>
    <row r="7" spans="2:10" ht="3" customHeight="1" thickBot="1" x14ac:dyDescent="0.3">
      <c r="B7" s="286"/>
      <c r="C7" s="286"/>
      <c r="D7" s="286"/>
      <c r="E7" s="286"/>
      <c r="F7" s="286"/>
      <c r="G7" s="286"/>
      <c r="H7" s="25"/>
    </row>
    <row r="8" spans="2:10" ht="24.9" customHeight="1" x14ac:dyDescent="0.25">
      <c r="B8" s="189" t="s">
        <v>68</v>
      </c>
      <c r="C8" s="189">
        <v>32</v>
      </c>
      <c r="D8" s="189">
        <v>30</v>
      </c>
      <c r="E8" s="189">
        <v>26</v>
      </c>
      <c r="F8" s="189">
        <v>33</v>
      </c>
      <c r="G8" s="189">
        <v>47</v>
      </c>
      <c r="H8" s="579">
        <v>50</v>
      </c>
    </row>
    <row r="9" spans="2:10" ht="24.9" customHeight="1" x14ac:dyDescent="0.25">
      <c r="B9" s="92"/>
      <c r="C9" s="107"/>
      <c r="D9" s="107"/>
      <c r="E9" s="107"/>
      <c r="F9" s="107"/>
      <c r="G9" s="107"/>
      <c r="H9" s="107"/>
    </row>
    <row r="10" spans="2:10" ht="24.9" customHeight="1" x14ac:dyDescent="0.25">
      <c r="B10" s="189" t="s">
        <v>69</v>
      </c>
      <c r="C10" s="464"/>
      <c r="D10" s="464"/>
      <c r="E10" s="464"/>
      <c r="F10" s="464"/>
      <c r="G10" s="464"/>
      <c r="H10" s="464"/>
    </row>
    <row r="11" spans="2:10" ht="24.9" customHeight="1" x14ac:dyDescent="0.25">
      <c r="B11" s="92" t="s">
        <v>70</v>
      </c>
      <c r="C11" s="107">
        <v>210</v>
      </c>
      <c r="D11" s="107">
        <v>309</v>
      </c>
      <c r="E11" s="107">
        <v>281</v>
      </c>
      <c r="F11" s="107">
        <v>277</v>
      </c>
      <c r="G11" s="107">
        <v>266</v>
      </c>
      <c r="H11" s="107">
        <v>275</v>
      </c>
    </row>
    <row r="12" spans="2:10" ht="24.9" customHeight="1" x14ac:dyDescent="0.25">
      <c r="B12" s="92" t="s">
        <v>71</v>
      </c>
      <c r="C12" s="107">
        <v>500</v>
      </c>
      <c r="D12" s="107">
        <v>515</v>
      </c>
      <c r="E12" s="107">
        <v>531</v>
      </c>
      <c r="F12" s="107">
        <v>549</v>
      </c>
      <c r="G12" s="107">
        <v>612</v>
      </c>
      <c r="H12" s="107">
        <v>617</v>
      </c>
    </row>
    <row r="13" spans="2:10" ht="24.9" customHeight="1" x14ac:dyDescent="0.25">
      <c r="B13" s="92" t="s">
        <v>86</v>
      </c>
      <c r="C13" s="107">
        <v>63</v>
      </c>
      <c r="D13" s="107">
        <v>73</v>
      </c>
      <c r="E13" s="107">
        <v>74</v>
      </c>
      <c r="F13" s="107">
        <v>82</v>
      </c>
      <c r="G13" s="107">
        <v>82</v>
      </c>
      <c r="H13" s="107">
        <v>83</v>
      </c>
    </row>
    <row r="14" spans="2:10" ht="24.9" customHeight="1" x14ac:dyDescent="0.25">
      <c r="B14" s="100" t="s">
        <v>212</v>
      </c>
      <c r="C14" s="465">
        <v>773</v>
      </c>
      <c r="D14" s="465">
        <v>897</v>
      </c>
      <c r="E14" s="465">
        <v>886</v>
      </c>
      <c r="F14" s="465">
        <v>908</v>
      </c>
      <c r="G14" s="465">
        <v>960</v>
      </c>
      <c r="H14" s="465">
        <v>975</v>
      </c>
    </row>
    <row r="15" spans="2:10" ht="24.9" customHeight="1" x14ac:dyDescent="0.25">
      <c r="B15" s="92"/>
      <c r="C15" s="107"/>
      <c r="D15" s="107"/>
      <c r="E15" s="107"/>
      <c r="F15" s="107"/>
      <c r="G15" s="107"/>
      <c r="H15" s="107"/>
    </row>
    <row r="16" spans="2:10" ht="24.9" customHeight="1" x14ac:dyDescent="0.25">
      <c r="B16" s="189" t="s">
        <v>274</v>
      </c>
      <c r="C16" s="189">
        <v>780</v>
      </c>
      <c r="D16" s="189">
        <v>685</v>
      </c>
      <c r="E16" s="189">
        <v>669</v>
      </c>
      <c r="F16" s="189">
        <v>667</v>
      </c>
      <c r="G16" s="189">
        <v>730</v>
      </c>
      <c r="H16" s="189">
        <v>800</v>
      </c>
    </row>
    <row r="17" spans="2:8" ht="24.9" customHeight="1" x14ac:dyDescent="0.25">
      <c r="B17" s="112"/>
      <c r="C17" s="112"/>
      <c r="D17" s="112"/>
      <c r="E17" s="112"/>
      <c r="F17" s="112"/>
      <c r="G17" s="112"/>
      <c r="H17" s="112"/>
    </row>
    <row r="18" spans="2:8" ht="24.9" customHeight="1" x14ac:dyDescent="0.25">
      <c r="B18" s="189" t="s">
        <v>72</v>
      </c>
      <c r="C18" s="464"/>
      <c r="D18" s="464"/>
      <c r="E18" s="464"/>
      <c r="F18" s="464"/>
      <c r="G18" s="464"/>
      <c r="H18" s="464"/>
    </row>
    <row r="19" spans="2:8" ht="24.9" customHeight="1" x14ac:dyDescent="0.25">
      <c r="B19" s="92" t="s">
        <v>73</v>
      </c>
      <c r="C19" s="107">
        <v>40</v>
      </c>
      <c r="D19" s="107">
        <v>76</v>
      </c>
      <c r="E19" s="107">
        <v>67</v>
      </c>
      <c r="F19" s="107">
        <v>60</v>
      </c>
      <c r="G19" s="107">
        <v>70</v>
      </c>
      <c r="H19" s="107">
        <v>65</v>
      </c>
    </row>
    <row r="20" spans="2:8" ht="24.9" customHeight="1" x14ac:dyDescent="0.25">
      <c r="B20" s="92" t="s">
        <v>74</v>
      </c>
      <c r="C20" s="107">
        <v>15</v>
      </c>
      <c r="D20" s="107">
        <v>10</v>
      </c>
      <c r="E20" s="107">
        <v>11</v>
      </c>
      <c r="F20" s="107">
        <v>10</v>
      </c>
      <c r="G20" s="107">
        <v>12</v>
      </c>
      <c r="H20" s="107">
        <v>12</v>
      </c>
    </row>
    <row r="21" spans="2:8" ht="24.9" customHeight="1" x14ac:dyDescent="0.25">
      <c r="B21" s="100" t="s">
        <v>212</v>
      </c>
      <c r="C21" s="465">
        <v>55</v>
      </c>
      <c r="D21" s="465">
        <v>86</v>
      </c>
      <c r="E21" s="465">
        <v>78</v>
      </c>
      <c r="F21" s="465">
        <v>70</v>
      </c>
      <c r="G21" s="465">
        <v>82</v>
      </c>
      <c r="H21" s="465">
        <v>77</v>
      </c>
    </row>
    <row r="22" spans="2:8" ht="24.9" customHeight="1" x14ac:dyDescent="0.25">
      <c r="B22" s="92"/>
      <c r="C22" s="107"/>
      <c r="D22" s="107"/>
      <c r="E22" s="107"/>
      <c r="F22" s="107"/>
      <c r="G22" s="107"/>
      <c r="H22" s="107"/>
    </row>
    <row r="23" spans="2:8" ht="24.9" customHeight="1" x14ac:dyDescent="0.25">
      <c r="B23" s="189" t="s">
        <v>75</v>
      </c>
      <c r="C23" s="486"/>
      <c r="D23" s="486"/>
      <c r="E23" s="486"/>
      <c r="F23" s="486"/>
      <c r="G23" s="486"/>
      <c r="H23" s="486"/>
    </row>
    <row r="24" spans="2:8" ht="24.9" customHeight="1" x14ac:dyDescent="0.25">
      <c r="B24" s="92" t="s">
        <v>76</v>
      </c>
      <c r="C24" s="459">
        <v>1030</v>
      </c>
      <c r="D24" s="459">
        <v>1100</v>
      </c>
      <c r="E24" s="459">
        <v>1160</v>
      </c>
      <c r="F24" s="459">
        <v>1200</v>
      </c>
      <c r="G24" s="459">
        <v>1250</v>
      </c>
      <c r="H24" s="459">
        <v>1350</v>
      </c>
    </row>
    <row r="25" spans="2:8" ht="24.9" customHeight="1" x14ac:dyDescent="0.25">
      <c r="B25" s="92" t="s">
        <v>84</v>
      </c>
      <c r="C25" s="107">
        <v>62</v>
      </c>
      <c r="D25" s="107">
        <v>66</v>
      </c>
      <c r="E25" s="107">
        <v>70</v>
      </c>
      <c r="F25" s="107">
        <v>71</v>
      </c>
      <c r="G25" s="107">
        <v>72</v>
      </c>
      <c r="H25" s="107">
        <v>74</v>
      </c>
    </row>
    <row r="26" spans="2:8" ht="24.9" customHeight="1" x14ac:dyDescent="0.25">
      <c r="B26" s="92" t="s">
        <v>83</v>
      </c>
      <c r="C26" s="107">
        <v>0</v>
      </c>
      <c r="D26" s="107">
        <v>0</v>
      </c>
      <c r="E26" s="107">
        <v>0</v>
      </c>
      <c r="F26" s="107">
        <v>0</v>
      </c>
      <c r="G26" s="107">
        <v>0</v>
      </c>
      <c r="H26" s="107">
        <v>0</v>
      </c>
    </row>
    <row r="27" spans="2:8" ht="24.9" customHeight="1" x14ac:dyDescent="0.25">
      <c r="B27" s="100" t="s">
        <v>212</v>
      </c>
      <c r="C27" s="460">
        <v>1092</v>
      </c>
      <c r="D27" s="460">
        <v>1166</v>
      </c>
      <c r="E27" s="460">
        <v>1230</v>
      </c>
      <c r="F27" s="460">
        <v>1271</v>
      </c>
      <c r="G27" s="460">
        <v>1322</v>
      </c>
      <c r="H27" s="460">
        <v>1424</v>
      </c>
    </row>
    <row r="28" spans="2:8" ht="24.9" customHeight="1" x14ac:dyDescent="0.25">
      <c r="B28" s="92"/>
      <c r="C28" s="107"/>
      <c r="D28" s="107"/>
      <c r="E28" s="107"/>
      <c r="F28" s="107"/>
      <c r="G28" s="107"/>
      <c r="H28" s="107"/>
    </row>
    <row r="29" spans="2:8" ht="24.9" customHeight="1" x14ac:dyDescent="0.25">
      <c r="B29" s="189" t="s">
        <v>79</v>
      </c>
      <c r="C29" s="464"/>
      <c r="D29" s="464"/>
      <c r="E29" s="464"/>
      <c r="F29" s="464"/>
      <c r="G29" s="464"/>
      <c r="H29" s="464"/>
    </row>
    <row r="30" spans="2:8" ht="24.9" customHeight="1" x14ac:dyDescent="0.25">
      <c r="B30" s="92" t="s">
        <v>80</v>
      </c>
      <c r="C30" s="459">
        <v>147</v>
      </c>
      <c r="D30" s="459">
        <v>148</v>
      </c>
      <c r="E30" s="459">
        <v>120</v>
      </c>
      <c r="F30" s="459">
        <v>120</v>
      </c>
      <c r="G30" s="459">
        <v>130</v>
      </c>
      <c r="H30" s="459">
        <v>130</v>
      </c>
    </row>
    <row r="31" spans="2:8" ht="24.9" customHeight="1" x14ac:dyDescent="0.25">
      <c r="B31" s="92" t="s">
        <v>591</v>
      </c>
      <c r="C31" s="459">
        <v>947</v>
      </c>
      <c r="D31" s="459">
        <v>1162</v>
      </c>
      <c r="E31" s="459">
        <v>1273</v>
      </c>
      <c r="F31" s="459">
        <v>1300</v>
      </c>
      <c r="G31" s="459">
        <v>1456</v>
      </c>
      <c r="H31" s="459">
        <v>1515</v>
      </c>
    </row>
    <row r="32" spans="2:8" ht="24.9" customHeight="1" x14ac:dyDescent="0.25">
      <c r="B32" s="100" t="s">
        <v>212</v>
      </c>
      <c r="C32" s="460">
        <v>1094</v>
      </c>
      <c r="D32" s="460">
        <v>1310</v>
      </c>
      <c r="E32" s="460">
        <v>1393</v>
      </c>
      <c r="F32" s="460">
        <v>1420</v>
      </c>
      <c r="G32" s="460">
        <v>1586</v>
      </c>
      <c r="H32" s="460">
        <v>1645</v>
      </c>
    </row>
    <row r="33" spans="2:9" ht="18" customHeight="1" thickBot="1" x14ac:dyDescent="0.3">
      <c r="B33" s="289"/>
      <c r="C33" s="835"/>
      <c r="D33" s="835"/>
      <c r="E33" s="835"/>
      <c r="F33" s="835"/>
      <c r="G33" s="835"/>
      <c r="H33" s="835"/>
      <c r="I33" s="111"/>
    </row>
    <row r="34" spans="2:9" ht="9.9" customHeight="1" x14ac:dyDescent="0.25">
      <c r="B34" s="26"/>
      <c r="C34" s="108"/>
      <c r="D34" s="108"/>
      <c r="E34" s="108"/>
      <c r="F34" s="108"/>
      <c r="G34" s="108"/>
      <c r="H34" s="108"/>
    </row>
    <row r="35" spans="2:9" ht="23.25" customHeight="1" x14ac:dyDescent="0.25">
      <c r="B35" s="993" t="s">
        <v>452</v>
      </c>
      <c r="C35" s="993"/>
      <c r="D35" s="993"/>
      <c r="E35" s="993"/>
      <c r="F35" s="993"/>
      <c r="G35" s="993"/>
      <c r="H35" s="553"/>
    </row>
    <row r="36" spans="2:9" ht="17.25" customHeight="1" x14ac:dyDescent="0.25">
      <c r="B36" s="85" t="s">
        <v>385</v>
      </c>
    </row>
    <row r="37" spans="2:9" ht="18" customHeight="1" x14ac:dyDescent="0.25">
      <c r="B37" s="85" t="s">
        <v>384</v>
      </c>
    </row>
    <row r="38" spans="2:9" ht="18" customHeight="1" x14ac:dyDescent="0.25">
      <c r="B38" s="85" t="s">
        <v>426</v>
      </c>
    </row>
    <row r="39" spans="2:9" ht="14.1" customHeight="1" x14ac:dyDescent="0.25">
      <c r="B39" s="14" t="s">
        <v>359</v>
      </c>
    </row>
    <row r="40" spans="2:9"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J45"/>
  <sheetViews>
    <sheetView showGridLines="0" view="pageBreakPreview" zoomScale="90" zoomScaleNormal="130" zoomScaleSheetLayoutView="90" workbookViewId="0">
      <selection activeCell="E20" sqref="E20"/>
    </sheetView>
  </sheetViews>
  <sheetFormatPr baseColWidth="10" defaultRowHeight="13.2" x14ac:dyDescent="0.25"/>
  <cols>
    <col min="1" max="1" width="1.6640625" style="20" customWidth="1"/>
    <col min="2" max="2" width="26.88671875" style="20" customWidth="1"/>
    <col min="3" max="8" width="14.33203125" style="20" customWidth="1"/>
    <col min="9" max="9" width="3" style="20" customWidth="1"/>
    <col min="10" max="249" width="11.44140625" style="20"/>
    <col min="250" max="250" width="16.5546875" style="20" customWidth="1"/>
    <col min="251" max="505" width="11.44140625" style="20"/>
    <col min="506" max="506" width="16.5546875" style="20" customWidth="1"/>
    <col min="507" max="761" width="11.44140625" style="20"/>
    <col min="762" max="762" width="16.5546875" style="20" customWidth="1"/>
    <col min="763" max="1017" width="11.44140625" style="20"/>
    <col min="1018" max="1018" width="16.5546875" style="20" customWidth="1"/>
    <col min="1019" max="1273" width="11.44140625" style="20"/>
    <col min="1274" max="1274" width="16.5546875" style="20" customWidth="1"/>
    <col min="1275" max="1529" width="11.44140625" style="20"/>
    <col min="1530" max="1530" width="16.5546875" style="20" customWidth="1"/>
    <col min="1531" max="1785" width="11.44140625" style="20"/>
    <col min="1786" max="1786" width="16.5546875" style="20" customWidth="1"/>
    <col min="1787" max="2041" width="11.44140625" style="20"/>
    <col min="2042" max="2042" width="16.5546875" style="20" customWidth="1"/>
    <col min="2043" max="2297" width="11.44140625" style="20"/>
    <col min="2298" max="2298" width="16.5546875" style="20" customWidth="1"/>
    <col min="2299" max="2553" width="11.44140625" style="20"/>
    <col min="2554" max="2554" width="16.5546875" style="20" customWidth="1"/>
    <col min="2555" max="2809" width="11.44140625" style="20"/>
    <col min="2810" max="2810" width="16.5546875" style="20" customWidth="1"/>
    <col min="2811" max="3065" width="11.44140625" style="20"/>
    <col min="3066" max="3066" width="16.5546875" style="20" customWidth="1"/>
    <col min="3067" max="3321" width="11.44140625" style="20"/>
    <col min="3322" max="3322" width="16.5546875" style="20" customWidth="1"/>
    <col min="3323" max="3577" width="11.44140625" style="20"/>
    <col min="3578" max="3578" width="16.5546875" style="20" customWidth="1"/>
    <col min="3579" max="3833" width="11.44140625" style="20"/>
    <col min="3834" max="3834" width="16.5546875" style="20" customWidth="1"/>
    <col min="3835" max="4089" width="11.44140625" style="20"/>
    <col min="4090" max="4090" width="16.5546875" style="20" customWidth="1"/>
    <col min="4091" max="4345" width="11.44140625" style="20"/>
    <col min="4346" max="4346" width="16.5546875" style="20" customWidth="1"/>
    <col min="4347" max="4601" width="11.44140625" style="20"/>
    <col min="4602" max="4602" width="16.5546875" style="20" customWidth="1"/>
    <col min="4603" max="4857" width="11.44140625" style="20"/>
    <col min="4858" max="4858" width="16.5546875" style="20" customWidth="1"/>
    <col min="4859" max="5113" width="11.44140625" style="20"/>
    <col min="5114" max="5114" width="16.5546875" style="20" customWidth="1"/>
    <col min="5115" max="5369" width="11.44140625" style="20"/>
    <col min="5370" max="5370" width="16.5546875" style="20" customWidth="1"/>
    <col min="5371" max="5625" width="11.44140625" style="20"/>
    <col min="5626" max="5626" width="16.5546875" style="20" customWidth="1"/>
    <col min="5627" max="5881" width="11.44140625" style="20"/>
    <col min="5882" max="5882" width="16.5546875" style="20" customWidth="1"/>
    <col min="5883" max="6137" width="11.44140625" style="20"/>
    <col min="6138" max="6138" width="16.5546875" style="20" customWidth="1"/>
    <col min="6139" max="6393" width="11.44140625" style="20"/>
    <col min="6394" max="6394" width="16.5546875" style="20" customWidth="1"/>
    <col min="6395" max="6649" width="11.44140625" style="20"/>
    <col min="6650" max="6650" width="16.5546875" style="20" customWidth="1"/>
    <col min="6651" max="6905" width="11.44140625" style="20"/>
    <col min="6906" max="6906" width="16.5546875" style="20" customWidth="1"/>
    <col min="6907" max="7161" width="11.44140625" style="20"/>
    <col min="7162" max="7162" width="16.5546875" style="20" customWidth="1"/>
    <col min="7163" max="7417" width="11.44140625" style="20"/>
    <col min="7418" max="7418" width="16.5546875" style="20" customWidth="1"/>
    <col min="7419" max="7673" width="11.44140625" style="20"/>
    <col min="7674" max="7674" width="16.5546875" style="20" customWidth="1"/>
    <col min="7675" max="7929" width="11.44140625" style="20"/>
    <col min="7930" max="7930" width="16.5546875" style="20" customWidth="1"/>
    <col min="7931" max="8185" width="11.44140625" style="20"/>
    <col min="8186" max="8186" width="16.5546875" style="20" customWidth="1"/>
    <col min="8187" max="8441" width="11.44140625" style="20"/>
    <col min="8442" max="8442" width="16.5546875" style="20" customWidth="1"/>
    <col min="8443" max="8697" width="11.44140625" style="20"/>
    <col min="8698" max="8698" width="16.5546875" style="20" customWidth="1"/>
    <col min="8699" max="8953" width="11.44140625" style="20"/>
    <col min="8954" max="8954" width="16.5546875" style="20" customWidth="1"/>
    <col min="8955" max="9209" width="11.44140625" style="20"/>
    <col min="9210" max="9210" width="16.5546875" style="20" customWidth="1"/>
    <col min="9211" max="9465" width="11.44140625" style="20"/>
    <col min="9466" max="9466" width="16.5546875" style="20" customWidth="1"/>
    <col min="9467" max="9721" width="11.44140625" style="20"/>
    <col min="9722" max="9722" width="16.5546875" style="20" customWidth="1"/>
    <col min="9723" max="9977" width="11.44140625" style="20"/>
    <col min="9978" max="9978" width="16.5546875" style="20" customWidth="1"/>
    <col min="9979" max="10233" width="11.44140625" style="20"/>
    <col min="10234" max="10234" width="16.5546875" style="20" customWidth="1"/>
    <col min="10235" max="10489" width="11.44140625" style="20"/>
    <col min="10490" max="10490" width="16.5546875" style="20" customWidth="1"/>
    <col min="10491" max="10745" width="11.44140625" style="20"/>
    <col min="10746" max="10746" width="16.5546875" style="20" customWidth="1"/>
    <col min="10747" max="11001" width="11.44140625" style="20"/>
    <col min="11002" max="11002" width="16.5546875" style="20" customWidth="1"/>
    <col min="11003" max="11257" width="11.44140625" style="20"/>
    <col min="11258" max="11258" width="16.5546875" style="20" customWidth="1"/>
    <col min="11259" max="11513" width="11.44140625" style="20"/>
    <col min="11514" max="11514" width="16.5546875" style="20" customWidth="1"/>
    <col min="11515" max="11769" width="11.44140625" style="20"/>
    <col min="11770" max="11770" width="16.5546875" style="20" customWidth="1"/>
    <col min="11771" max="12025" width="11.44140625" style="20"/>
    <col min="12026" max="12026" width="16.5546875" style="20" customWidth="1"/>
    <col min="12027" max="12281" width="11.44140625" style="20"/>
    <col min="12282" max="12282" width="16.5546875" style="20" customWidth="1"/>
    <col min="12283" max="12537" width="11.44140625" style="20"/>
    <col min="12538" max="12538" width="16.5546875" style="20" customWidth="1"/>
    <col min="12539" max="12793" width="11.44140625" style="20"/>
    <col min="12794" max="12794" width="16.5546875" style="20" customWidth="1"/>
    <col min="12795" max="13049" width="11.44140625" style="20"/>
    <col min="13050" max="13050" width="16.5546875" style="20" customWidth="1"/>
    <col min="13051" max="13305" width="11.44140625" style="20"/>
    <col min="13306" max="13306" width="16.5546875" style="20" customWidth="1"/>
    <col min="13307" max="13561" width="11.44140625" style="20"/>
    <col min="13562" max="13562" width="16.5546875" style="20" customWidth="1"/>
    <col min="13563" max="13817" width="11.44140625" style="20"/>
    <col min="13818" max="13818" width="16.5546875" style="20" customWidth="1"/>
    <col min="13819" max="14073" width="11.44140625" style="20"/>
    <col min="14074" max="14074" width="16.5546875" style="20" customWidth="1"/>
    <col min="14075" max="14329" width="11.44140625" style="20"/>
    <col min="14330" max="14330" width="16.5546875" style="20" customWidth="1"/>
    <col min="14331" max="14585" width="11.44140625" style="20"/>
    <col min="14586" max="14586" width="16.5546875" style="20" customWidth="1"/>
    <col min="14587" max="14841" width="11.44140625" style="20"/>
    <col min="14842" max="14842" width="16.5546875" style="20" customWidth="1"/>
    <col min="14843" max="15097" width="11.44140625" style="20"/>
    <col min="15098" max="15098" width="16.5546875" style="20" customWidth="1"/>
    <col min="15099" max="15353" width="11.44140625" style="20"/>
    <col min="15354" max="15354" width="16.5546875" style="20" customWidth="1"/>
    <col min="15355" max="15609" width="11.44140625" style="20"/>
    <col min="15610" max="15610" width="16.5546875" style="20" customWidth="1"/>
    <col min="15611" max="15865" width="11.44140625" style="20"/>
    <col min="15866" max="15866" width="16.5546875" style="20" customWidth="1"/>
    <col min="15867" max="16121" width="11.44140625" style="20"/>
    <col min="16122" max="16122" width="16.5546875" style="20" customWidth="1"/>
    <col min="16123" max="16384" width="11.44140625" style="20"/>
  </cols>
  <sheetData>
    <row r="2" spans="2:10" ht="15.6" x14ac:dyDescent="0.3">
      <c r="B2" s="99" t="s">
        <v>298</v>
      </c>
      <c r="J2" s="57" t="s">
        <v>191</v>
      </c>
    </row>
    <row r="3" spans="2:10" ht="15" x14ac:dyDescent="0.25">
      <c r="B3" s="450" t="s">
        <v>275</v>
      </c>
      <c r="C3" s="650"/>
      <c r="D3" s="650"/>
      <c r="E3" s="650"/>
      <c r="F3" s="650"/>
      <c r="G3" s="650"/>
      <c r="H3" s="650"/>
    </row>
    <row r="4" spans="2:10" ht="8.1" customHeight="1" x14ac:dyDescent="0.25">
      <c r="B4" s="22"/>
      <c r="C4" s="22"/>
      <c r="D4" s="22"/>
      <c r="E4" s="22"/>
      <c r="F4" s="22"/>
      <c r="G4" s="22"/>
      <c r="H4" s="22"/>
      <c r="I4" s="22"/>
    </row>
    <row r="5" spans="2:10" ht="33" customHeight="1" x14ac:dyDescent="0.25">
      <c r="B5" s="437" t="s">
        <v>136</v>
      </c>
      <c r="C5" s="457">
        <v>2010</v>
      </c>
      <c r="D5" s="457">
        <v>2011</v>
      </c>
      <c r="E5" s="457">
        <v>2012</v>
      </c>
      <c r="F5" s="457">
        <v>2013</v>
      </c>
      <c r="G5" s="457" t="s">
        <v>437</v>
      </c>
      <c r="H5" s="457" t="s">
        <v>436</v>
      </c>
      <c r="I5" s="22"/>
    </row>
    <row r="6" spans="2:10" ht="23.25" customHeight="1" x14ac:dyDescent="0.25">
      <c r="B6" s="448" t="s">
        <v>53</v>
      </c>
      <c r="C6" s="458">
        <v>2812</v>
      </c>
      <c r="D6" s="458">
        <v>2917</v>
      </c>
      <c r="E6" s="458">
        <v>3056</v>
      </c>
      <c r="F6" s="458">
        <v>3269</v>
      </c>
      <c r="G6" s="458">
        <v>3477</v>
      </c>
      <c r="H6" s="458">
        <f>H9+H14+H16+H21+H24+H31+H36</f>
        <v>3635</v>
      </c>
      <c r="I6" s="22"/>
    </row>
    <row r="7" spans="2:10" ht="2.25" customHeight="1" thickBot="1" x14ac:dyDescent="0.3">
      <c r="B7" s="286"/>
      <c r="C7" s="299"/>
      <c r="D7" s="299"/>
      <c r="E7" s="299"/>
      <c r="F7" s="299"/>
      <c r="G7" s="299"/>
      <c r="H7" s="15"/>
      <c r="I7" s="22"/>
    </row>
    <row r="8" spans="2:10" ht="2.25" customHeight="1" x14ac:dyDescent="0.25">
      <c r="B8" s="25"/>
      <c r="C8" s="15"/>
      <c r="D8" s="15"/>
      <c r="E8" s="15"/>
      <c r="F8" s="15"/>
      <c r="G8" s="15"/>
      <c r="H8" s="580"/>
      <c r="I8" s="22"/>
    </row>
    <row r="9" spans="2:10" ht="24" customHeight="1" x14ac:dyDescent="0.25">
      <c r="B9" s="195" t="s">
        <v>68</v>
      </c>
      <c r="C9" s="189">
        <v>33</v>
      </c>
      <c r="D9" s="189">
        <v>33</v>
      </c>
      <c r="E9" s="189">
        <v>30</v>
      </c>
      <c r="F9" s="189">
        <v>29</v>
      </c>
      <c r="G9" s="189">
        <v>30</v>
      </c>
      <c r="H9" s="189">
        <v>39</v>
      </c>
      <c r="I9" s="22"/>
    </row>
    <row r="10" spans="2:10" ht="24" customHeight="1" x14ac:dyDescent="0.25">
      <c r="B10" s="92"/>
      <c r="C10" s="107"/>
      <c r="D10" s="107"/>
      <c r="E10" s="107"/>
      <c r="F10" s="107"/>
      <c r="G10" s="107"/>
      <c r="H10" s="107"/>
      <c r="I10" s="22"/>
    </row>
    <row r="11" spans="2:10" ht="24" customHeight="1" x14ac:dyDescent="0.25">
      <c r="B11" s="189" t="s">
        <v>69</v>
      </c>
      <c r="C11" s="464"/>
      <c r="D11" s="464"/>
      <c r="E11" s="464"/>
      <c r="F11" s="464"/>
      <c r="G11" s="464"/>
      <c r="H11" s="464"/>
      <c r="I11" s="22"/>
    </row>
    <row r="12" spans="2:10" ht="24" customHeight="1" x14ac:dyDescent="0.25">
      <c r="B12" s="92" t="s">
        <v>87</v>
      </c>
      <c r="C12" s="107">
        <v>75</v>
      </c>
      <c r="D12" s="107">
        <v>89</v>
      </c>
      <c r="E12" s="107">
        <v>90</v>
      </c>
      <c r="F12" s="107">
        <v>95</v>
      </c>
      <c r="G12" s="107">
        <v>100</v>
      </c>
      <c r="H12" s="107">
        <v>104</v>
      </c>
      <c r="I12" s="22"/>
    </row>
    <row r="13" spans="2:10" ht="24" customHeight="1" x14ac:dyDescent="0.25">
      <c r="B13" s="92" t="s">
        <v>88</v>
      </c>
      <c r="C13" s="107">
        <v>533</v>
      </c>
      <c r="D13" s="107">
        <v>569</v>
      </c>
      <c r="E13" s="107">
        <v>602</v>
      </c>
      <c r="F13" s="107">
        <v>600</v>
      </c>
      <c r="G13" s="107">
        <v>602</v>
      </c>
      <c r="H13" s="107">
        <v>613</v>
      </c>
      <c r="I13" s="22"/>
    </row>
    <row r="14" spans="2:10" ht="24" customHeight="1" x14ac:dyDescent="0.25">
      <c r="B14" s="100" t="s">
        <v>212</v>
      </c>
      <c r="C14" s="465">
        <v>608</v>
      </c>
      <c r="D14" s="465">
        <v>658</v>
      </c>
      <c r="E14" s="465">
        <v>692</v>
      </c>
      <c r="F14" s="465">
        <v>695</v>
      </c>
      <c r="G14" s="465">
        <v>702</v>
      </c>
      <c r="H14" s="465">
        <v>717</v>
      </c>
      <c r="I14" s="22"/>
    </row>
    <row r="15" spans="2:10" ht="24" customHeight="1" x14ac:dyDescent="0.25">
      <c r="B15" s="92"/>
      <c r="C15" s="107"/>
      <c r="D15" s="107"/>
      <c r="E15" s="107"/>
      <c r="F15" s="107"/>
      <c r="G15" s="107"/>
      <c r="H15" s="107"/>
      <c r="I15" s="22"/>
    </row>
    <row r="16" spans="2:10" ht="24" customHeight="1" x14ac:dyDescent="0.25">
      <c r="B16" s="189" t="s">
        <v>274</v>
      </c>
      <c r="C16" s="186">
        <v>337</v>
      </c>
      <c r="D16" s="186">
        <v>299</v>
      </c>
      <c r="E16" s="186">
        <v>286</v>
      </c>
      <c r="F16" s="186">
        <v>296</v>
      </c>
      <c r="G16" s="186">
        <v>332</v>
      </c>
      <c r="H16" s="186">
        <v>352</v>
      </c>
      <c r="I16" s="22"/>
    </row>
    <row r="17" spans="2:9" s="28" customFormat="1" ht="24" customHeight="1" x14ac:dyDescent="0.25">
      <c r="B17" s="101"/>
      <c r="C17" s="163"/>
      <c r="D17" s="163"/>
      <c r="E17" s="163"/>
      <c r="F17" s="163"/>
      <c r="G17" s="163"/>
      <c r="H17" s="163"/>
      <c r="I17" s="32"/>
    </row>
    <row r="18" spans="2:9" ht="24" customHeight="1" x14ac:dyDescent="0.25">
      <c r="B18" s="189" t="s">
        <v>72</v>
      </c>
      <c r="C18" s="464"/>
      <c r="D18" s="464"/>
      <c r="E18" s="464"/>
      <c r="F18" s="464"/>
      <c r="G18" s="464"/>
      <c r="H18" s="464"/>
      <c r="I18" s="22"/>
    </row>
    <row r="19" spans="2:9" ht="24" customHeight="1" x14ac:dyDescent="0.25">
      <c r="B19" s="92" t="s">
        <v>89</v>
      </c>
      <c r="C19" s="107">
        <v>79</v>
      </c>
      <c r="D19" s="107">
        <v>94</v>
      </c>
      <c r="E19" s="107">
        <v>93</v>
      </c>
      <c r="F19" s="107">
        <v>103</v>
      </c>
      <c r="G19" s="107">
        <v>109</v>
      </c>
      <c r="H19" s="107">
        <v>104</v>
      </c>
      <c r="I19" s="22"/>
    </row>
    <row r="20" spans="2:9" ht="24" customHeight="1" x14ac:dyDescent="0.25">
      <c r="B20" s="92" t="s">
        <v>90</v>
      </c>
      <c r="C20" s="107">
        <v>9</v>
      </c>
      <c r="D20" s="107">
        <v>9</v>
      </c>
      <c r="E20" s="107">
        <v>11</v>
      </c>
      <c r="F20" s="107">
        <v>11</v>
      </c>
      <c r="G20" s="107">
        <v>10</v>
      </c>
      <c r="H20" s="107">
        <v>10</v>
      </c>
      <c r="I20" s="22"/>
    </row>
    <row r="21" spans="2:9" ht="24" customHeight="1" x14ac:dyDescent="0.25">
      <c r="B21" s="100" t="s">
        <v>212</v>
      </c>
      <c r="C21" s="465">
        <v>88</v>
      </c>
      <c r="D21" s="465">
        <v>103</v>
      </c>
      <c r="E21" s="465">
        <v>104</v>
      </c>
      <c r="F21" s="465">
        <v>114</v>
      </c>
      <c r="G21" s="465">
        <v>119</v>
      </c>
      <c r="H21" s="465">
        <v>114</v>
      </c>
      <c r="I21" s="22"/>
    </row>
    <row r="22" spans="2:9" ht="24" customHeight="1" x14ac:dyDescent="0.25">
      <c r="B22" s="92"/>
      <c r="C22" s="107"/>
      <c r="D22" s="107"/>
      <c r="E22" s="107"/>
      <c r="F22" s="107"/>
      <c r="G22" s="107"/>
      <c r="H22" s="107"/>
      <c r="I22" s="22"/>
    </row>
    <row r="23" spans="2:9" ht="24" customHeight="1" x14ac:dyDescent="0.25">
      <c r="B23" s="189" t="s">
        <v>299</v>
      </c>
      <c r="C23" s="464"/>
      <c r="D23" s="464"/>
      <c r="E23" s="464"/>
      <c r="F23" s="464"/>
      <c r="G23" s="464"/>
      <c r="H23" s="464"/>
      <c r="I23" s="22"/>
    </row>
    <row r="24" spans="2:9" ht="24" customHeight="1" x14ac:dyDescent="0.25">
      <c r="B24" s="167" t="s">
        <v>104</v>
      </c>
      <c r="C24" s="487">
        <v>182</v>
      </c>
      <c r="D24" s="487">
        <v>185</v>
      </c>
      <c r="E24" s="487">
        <v>185</v>
      </c>
      <c r="F24" s="487">
        <v>160</v>
      </c>
      <c r="G24" s="487">
        <v>159</v>
      </c>
      <c r="H24" s="487">
        <v>160</v>
      </c>
      <c r="I24" s="22"/>
    </row>
    <row r="25" spans="2:9" ht="24" customHeight="1" x14ac:dyDescent="0.25">
      <c r="B25" s="92"/>
      <c r="C25" s="459"/>
      <c r="D25" s="459"/>
      <c r="E25" s="459"/>
      <c r="F25" s="459"/>
      <c r="G25" s="459"/>
      <c r="H25" s="459"/>
      <c r="I25" s="22"/>
    </row>
    <row r="26" spans="2:9" ht="24" customHeight="1" x14ac:dyDescent="0.25">
      <c r="B26" s="189" t="s">
        <v>75</v>
      </c>
      <c r="C26" s="464"/>
      <c r="D26" s="464"/>
      <c r="E26" s="464"/>
      <c r="F26" s="464"/>
      <c r="G26" s="464"/>
      <c r="H26" s="464"/>
      <c r="I26" s="22"/>
    </row>
    <row r="27" spans="2:9" ht="24" customHeight="1" x14ac:dyDescent="0.25">
      <c r="B27" s="92" t="s">
        <v>91</v>
      </c>
      <c r="C27" s="459">
        <v>1383</v>
      </c>
      <c r="D27" s="459">
        <v>1441</v>
      </c>
      <c r="E27" s="459">
        <v>1547</v>
      </c>
      <c r="F27" s="459">
        <v>1750</v>
      </c>
      <c r="G27" s="459">
        <v>1900</v>
      </c>
      <c r="H27" s="459">
        <v>2009</v>
      </c>
      <c r="I27" s="22"/>
    </row>
    <row r="28" spans="2:9" ht="24" customHeight="1" x14ac:dyDescent="0.25">
      <c r="B28" s="92" t="s">
        <v>92</v>
      </c>
      <c r="C28" s="459">
        <v>10</v>
      </c>
      <c r="D28" s="459">
        <v>6</v>
      </c>
      <c r="E28" s="459">
        <v>13</v>
      </c>
      <c r="F28" s="459">
        <v>21</v>
      </c>
      <c r="G28" s="459">
        <v>22</v>
      </c>
      <c r="H28" s="459">
        <v>24</v>
      </c>
      <c r="I28" s="22"/>
    </row>
    <row r="29" spans="2:9" ht="24" customHeight="1" x14ac:dyDescent="0.25">
      <c r="B29" s="92" t="s">
        <v>93</v>
      </c>
      <c r="C29" s="459">
        <v>112</v>
      </c>
      <c r="D29" s="459">
        <v>118</v>
      </c>
      <c r="E29" s="459">
        <v>126</v>
      </c>
      <c r="F29" s="459">
        <v>120</v>
      </c>
      <c r="G29" s="459">
        <v>126</v>
      </c>
      <c r="H29" s="459">
        <v>128</v>
      </c>
      <c r="I29" s="22"/>
    </row>
    <row r="30" spans="2:9" ht="24" customHeight="1" x14ac:dyDescent="0.25">
      <c r="B30" s="92" t="s">
        <v>94</v>
      </c>
      <c r="C30" s="459">
        <v>26</v>
      </c>
      <c r="D30" s="459">
        <v>32</v>
      </c>
      <c r="E30" s="459">
        <v>31</v>
      </c>
      <c r="F30" s="459">
        <v>30</v>
      </c>
      <c r="G30" s="459">
        <v>30</v>
      </c>
      <c r="H30" s="459">
        <v>31</v>
      </c>
      <c r="I30" s="22"/>
    </row>
    <row r="31" spans="2:9" ht="24" customHeight="1" x14ac:dyDescent="0.25">
      <c r="B31" s="100" t="s">
        <v>212</v>
      </c>
      <c r="C31" s="460">
        <v>1531</v>
      </c>
      <c r="D31" s="460">
        <v>1597</v>
      </c>
      <c r="E31" s="460">
        <v>1717</v>
      </c>
      <c r="F31" s="460">
        <v>1921</v>
      </c>
      <c r="G31" s="460">
        <v>2078</v>
      </c>
      <c r="H31" s="460">
        <v>2192</v>
      </c>
      <c r="I31" s="22"/>
    </row>
    <row r="32" spans="2:9" ht="24" customHeight="1" x14ac:dyDescent="0.25">
      <c r="B32" s="92"/>
      <c r="C32" s="101"/>
      <c r="D32" s="101"/>
      <c r="E32" s="101"/>
      <c r="F32" s="101"/>
      <c r="G32" s="101"/>
      <c r="H32" s="101"/>
      <c r="I32" s="22"/>
    </row>
    <row r="33" spans="2:9" ht="24" customHeight="1" x14ac:dyDescent="0.25">
      <c r="B33" s="189" t="s">
        <v>79</v>
      </c>
      <c r="C33" s="464"/>
      <c r="D33" s="464"/>
      <c r="E33" s="464"/>
      <c r="F33" s="464"/>
      <c r="G33" s="464"/>
      <c r="H33" s="464"/>
      <c r="I33" s="22"/>
    </row>
    <row r="34" spans="2:9" ht="24" customHeight="1" x14ac:dyDescent="0.25">
      <c r="B34" s="92" t="s">
        <v>95</v>
      </c>
      <c r="C34" s="107">
        <v>32</v>
      </c>
      <c r="D34" s="107">
        <v>40</v>
      </c>
      <c r="E34" s="107">
        <v>40</v>
      </c>
      <c r="F34" s="107">
        <v>40</v>
      </c>
      <c r="G34" s="107">
        <v>42</v>
      </c>
      <c r="H34" s="107">
        <v>44</v>
      </c>
      <c r="I34" s="22"/>
    </row>
    <row r="35" spans="2:9" ht="24" customHeight="1" x14ac:dyDescent="0.25">
      <c r="B35" s="92" t="s">
        <v>592</v>
      </c>
      <c r="C35" s="107">
        <v>1</v>
      </c>
      <c r="D35" s="107">
        <v>2</v>
      </c>
      <c r="E35" s="107">
        <v>2</v>
      </c>
      <c r="F35" s="107">
        <v>14</v>
      </c>
      <c r="G35" s="107">
        <v>15</v>
      </c>
      <c r="H35" s="107">
        <v>17</v>
      </c>
      <c r="I35" s="22"/>
    </row>
    <row r="36" spans="2:9" ht="24" customHeight="1" x14ac:dyDescent="0.25">
      <c r="B36" s="100" t="s">
        <v>212</v>
      </c>
      <c r="C36" s="465">
        <v>33</v>
      </c>
      <c r="D36" s="465">
        <v>42</v>
      </c>
      <c r="E36" s="465">
        <v>42</v>
      </c>
      <c r="F36" s="465">
        <v>54</v>
      </c>
      <c r="G36" s="465">
        <v>57</v>
      </c>
      <c r="H36" s="465">
        <v>61</v>
      </c>
      <c r="I36" s="22"/>
    </row>
    <row r="37" spans="2:9" ht="11.25" customHeight="1" thickBot="1" x14ac:dyDescent="0.3">
      <c r="B37" s="295"/>
      <c r="C37" s="296"/>
      <c r="D37" s="296"/>
      <c r="E37" s="296"/>
      <c r="F37" s="296"/>
      <c r="G37" s="296"/>
      <c r="H37" s="97"/>
      <c r="I37" s="22"/>
    </row>
    <row r="38" spans="2:9" ht="4.5" customHeight="1" x14ac:dyDescent="0.25">
      <c r="B38" s="26"/>
      <c r="C38" s="108"/>
      <c r="D38" s="108"/>
      <c r="E38" s="108"/>
      <c r="F38" s="108"/>
      <c r="G38" s="108"/>
      <c r="H38" s="572"/>
      <c r="I38" s="22"/>
    </row>
    <row r="39" spans="2:9" ht="33.75" customHeight="1" x14ac:dyDescent="0.25">
      <c r="B39" s="993" t="s">
        <v>452</v>
      </c>
      <c r="C39" s="993"/>
      <c r="D39" s="993"/>
      <c r="E39" s="993"/>
      <c r="F39" s="993"/>
      <c r="G39" s="993"/>
      <c r="H39" s="553"/>
      <c r="I39" s="22"/>
    </row>
    <row r="40" spans="2:9" ht="15.75" customHeight="1" x14ac:dyDescent="0.25">
      <c r="B40" s="85" t="s">
        <v>385</v>
      </c>
    </row>
    <row r="41" spans="2:9" ht="16.5" customHeight="1" x14ac:dyDescent="0.25">
      <c r="B41" s="85" t="s">
        <v>384</v>
      </c>
    </row>
    <row r="42" spans="2:9" ht="14.1" customHeight="1" x14ac:dyDescent="0.25">
      <c r="B42" s="85" t="s">
        <v>426</v>
      </c>
    </row>
    <row r="43" spans="2:9" ht="14.1" customHeight="1" x14ac:dyDescent="0.25">
      <c r="B43" s="14" t="s">
        <v>359</v>
      </c>
    </row>
    <row r="45" spans="2:9"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J43"/>
  <sheetViews>
    <sheetView showGridLines="0" view="pageBreakPreview" zoomScaleNormal="130" zoomScaleSheetLayoutView="100" workbookViewId="0">
      <selection activeCell="E20" sqref="E20"/>
    </sheetView>
  </sheetViews>
  <sheetFormatPr baseColWidth="10" defaultRowHeight="13.2" x14ac:dyDescent="0.25"/>
  <cols>
    <col min="1" max="1" width="1.6640625" style="20" customWidth="1"/>
    <col min="2" max="2" width="28.5546875" style="20" customWidth="1"/>
    <col min="3" max="7" width="14.33203125" style="20" customWidth="1"/>
    <col min="8" max="8" width="12.6640625" style="20" customWidth="1"/>
    <col min="9" max="9" width="3.33203125" style="20" customWidth="1"/>
    <col min="10" max="250" width="11.44140625" style="20"/>
    <col min="251" max="251" width="18.88671875" style="20" customWidth="1"/>
    <col min="252" max="506" width="11.44140625" style="20"/>
    <col min="507" max="507" width="18.88671875" style="20" customWidth="1"/>
    <col min="508" max="762" width="11.44140625" style="20"/>
    <col min="763" max="763" width="18.88671875" style="20" customWidth="1"/>
    <col min="764" max="1018" width="11.44140625" style="20"/>
    <col min="1019" max="1019" width="18.88671875" style="20" customWidth="1"/>
    <col min="1020" max="1274" width="11.44140625" style="20"/>
    <col min="1275" max="1275" width="18.88671875" style="20" customWidth="1"/>
    <col min="1276" max="1530" width="11.44140625" style="20"/>
    <col min="1531" max="1531" width="18.88671875" style="20" customWidth="1"/>
    <col min="1532" max="1786" width="11.44140625" style="20"/>
    <col min="1787" max="1787" width="18.88671875" style="20" customWidth="1"/>
    <col min="1788" max="2042" width="11.44140625" style="20"/>
    <col min="2043" max="2043" width="18.88671875" style="20" customWidth="1"/>
    <col min="2044" max="2298" width="11.44140625" style="20"/>
    <col min="2299" max="2299" width="18.88671875" style="20" customWidth="1"/>
    <col min="2300" max="2554" width="11.44140625" style="20"/>
    <col min="2555" max="2555" width="18.88671875" style="20" customWidth="1"/>
    <col min="2556" max="2810" width="11.44140625" style="20"/>
    <col min="2811" max="2811" width="18.88671875" style="20" customWidth="1"/>
    <col min="2812" max="3066" width="11.44140625" style="20"/>
    <col min="3067" max="3067" width="18.88671875" style="20" customWidth="1"/>
    <col min="3068" max="3322" width="11.44140625" style="20"/>
    <col min="3323" max="3323" width="18.88671875" style="20" customWidth="1"/>
    <col min="3324" max="3578" width="11.44140625" style="20"/>
    <col min="3579" max="3579" width="18.88671875" style="20" customWidth="1"/>
    <col min="3580" max="3834" width="11.44140625" style="20"/>
    <col min="3835" max="3835" width="18.88671875" style="20" customWidth="1"/>
    <col min="3836" max="4090" width="11.44140625" style="20"/>
    <col min="4091" max="4091" width="18.88671875" style="20" customWidth="1"/>
    <col min="4092" max="4346" width="11.44140625" style="20"/>
    <col min="4347" max="4347" width="18.88671875" style="20" customWidth="1"/>
    <col min="4348" max="4602" width="11.44140625" style="20"/>
    <col min="4603" max="4603" width="18.88671875" style="20" customWidth="1"/>
    <col min="4604" max="4858" width="11.44140625" style="20"/>
    <col min="4859" max="4859" width="18.88671875" style="20" customWidth="1"/>
    <col min="4860" max="5114" width="11.44140625" style="20"/>
    <col min="5115" max="5115" width="18.88671875" style="20" customWidth="1"/>
    <col min="5116" max="5370" width="11.44140625" style="20"/>
    <col min="5371" max="5371" width="18.88671875" style="20" customWidth="1"/>
    <col min="5372" max="5626" width="11.44140625" style="20"/>
    <col min="5627" max="5627" width="18.88671875" style="20" customWidth="1"/>
    <col min="5628" max="5882" width="11.44140625" style="20"/>
    <col min="5883" max="5883" width="18.88671875" style="20" customWidth="1"/>
    <col min="5884" max="6138" width="11.44140625" style="20"/>
    <col min="6139" max="6139" width="18.88671875" style="20" customWidth="1"/>
    <col min="6140" max="6394" width="11.44140625" style="20"/>
    <col min="6395" max="6395" width="18.88671875" style="20" customWidth="1"/>
    <col min="6396" max="6650" width="11.44140625" style="20"/>
    <col min="6651" max="6651" width="18.88671875" style="20" customWidth="1"/>
    <col min="6652" max="6906" width="11.44140625" style="20"/>
    <col min="6907" max="6907" width="18.88671875" style="20" customWidth="1"/>
    <col min="6908" max="7162" width="11.44140625" style="20"/>
    <col min="7163" max="7163" width="18.88671875" style="20" customWidth="1"/>
    <col min="7164" max="7418" width="11.44140625" style="20"/>
    <col min="7419" max="7419" width="18.88671875" style="20" customWidth="1"/>
    <col min="7420" max="7674" width="11.44140625" style="20"/>
    <col min="7675" max="7675" width="18.88671875" style="20" customWidth="1"/>
    <col min="7676" max="7930" width="11.44140625" style="20"/>
    <col min="7931" max="7931" width="18.88671875" style="20" customWidth="1"/>
    <col min="7932" max="8186" width="11.44140625" style="20"/>
    <col min="8187" max="8187" width="18.88671875" style="20" customWidth="1"/>
    <col min="8188" max="8442" width="11.44140625" style="20"/>
    <col min="8443" max="8443" width="18.88671875" style="20" customWidth="1"/>
    <col min="8444" max="8698" width="11.44140625" style="20"/>
    <col min="8699" max="8699" width="18.88671875" style="20" customWidth="1"/>
    <col min="8700" max="8954" width="11.44140625" style="20"/>
    <col min="8955" max="8955" width="18.88671875" style="20" customWidth="1"/>
    <col min="8956" max="9210" width="11.44140625" style="20"/>
    <col min="9211" max="9211" width="18.88671875" style="20" customWidth="1"/>
    <col min="9212" max="9466" width="11.44140625" style="20"/>
    <col min="9467" max="9467" width="18.88671875" style="20" customWidth="1"/>
    <col min="9468" max="9722" width="11.44140625" style="20"/>
    <col min="9723" max="9723" width="18.88671875" style="20" customWidth="1"/>
    <col min="9724" max="9978" width="11.44140625" style="20"/>
    <col min="9979" max="9979" width="18.88671875" style="20" customWidth="1"/>
    <col min="9980" max="10234" width="11.44140625" style="20"/>
    <col min="10235" max="10235" width="18.88671875" style="20" customWidth="1"/>
    <col min="10236" max="10490" width="11.44140625" style="20"/>
    <col min="10491" max="10491" width="18.88671875" style="20" customWidth="1"/>
    <col min="10492" max="10746" width="11.44140625" style="20"/>
    <col min="10747" max="10747" width="18.88671875" style="20" customWidth="1"/>
    <col min="10748" max="11002" width="11.44140625" style="20"/>
    <col min="11003" max="11003" width="18.88671875" style="20" customWidth="1"/>
    <col min="11004" max="11258" width="11.44140625" style="20"/>
    <col min="11259" max="11259" width="18.88671875" style="20" customWidth="1"/>
    <col min="11260" max="11514" width="11.44140625" style="20"/>
    <col min="11515" max="11515" width="18.88671875" style="20" customWidth="1"/>
    <col min="11516" max="11770" width="11.44140625" style="20"/>
    <col min="11771" max="11771" width="18.88671875" style="20" customWidth="1"/>
    <col min="11772" max="12026" width="11.44140625" style="20"/>
    <col min="12027" max="12027" width="18.88671875" style="20" customWidth="1"/>
    <col min="12028" max="12282" width="11.44140625" style="20"/>
    <col min="12283" max="12283" width="18.88671875" style="20" customWidth="1"/>
    <col min="12284" max="12538" width="11.44140625" style="20"/>
    <col min="12539" max="12539" width="18.88671875" style="20" customWidth="1"/>
    <col min="12540" max="12794" width="11.44140625" style="20"/>
    <col min="12795" max="12795" width="18.88671875" style="20" customWidth="1"/>
    <col min="12796" max="13050" width="11.44140625" style="20"/>
    <col min="13051" max="13051" width="18.88671875" style="20" customWidth="1"/>
    <col min="13052" max="13306" width="11.44140625" style="20"/>
    <col min="13307" max="13307" width="18.88671875" style="20" customWidth="1"/>
    <col min="13308" max="13562" width="11.44140625" style="20"/>
    <col min="13563" max="13563" width="18.88671875" style="20" customWidth="1"/>
    <col min="13564" max="13818" width="11.44140625" style="20"/>
    <col min="13819" max="13819" width="18.88671875" style="20" customWidth="1"/>
    <col min="13820" max="14074" width="11.44140625" style="20"/>
    <col min="14075" max="14075" width="18.88671875" style="20" customWidth="1"/>
    <col min="14076" max="14330" width="11.44140625" style="20"/>
    <col min="14331" max="14331" width="18.88671875" style="20" customWidth="1"/>
    <col min="14332" max="14586" width="11.44140625" style="20"/>
    <col min="14587" max="14587" width="18.88671875" style="20" customWidth="1"/>
    <col min="14588" max="14842" width="11.44140625" style="20"/>
    <col min="14843" max="14843" width="18.88671875" style="20" customWidth="1"/>
    <col min="14844" max="15098" width="11.44140625" style="20"/>
    <col min="15099" max="15099" width="18.88671875" style="20" customWidth="1"/>
    <col min="15100" max="15354" width="11.44140625" style="20"/>
    <col min="15355" max="15355" width="18.88671875" style="20" customWidth="1"/>
    <col min="15356" max="15610" width="11.44140625" style="20"/>
    <col min="15611" max="15611" width="18.88671875" style="20" customWidth="1"/>
    <col min="15612" max="15866" width="11.44140625" style="20"/>
    <col min="15867" max="15867" width="18.88671875" style="20" customWidth="1"/>
    <col min="15868" max="16122" width="11.44140625" style="20"/>
    <col min="16123" max="16123" width="18.88671875" style="20" customWidth="1"/>
    <col min="16124" max="16384" width="11.44140625" style="20"/>
  </cols>
  <sheetData>
    <row r="2" spans="2:10" ht="15.6" x14ac:dyDescent="0.3">
      <c r="B2" s="99" t="s">
        <v>300</v>
      </c>
      <c r="J2" s="57" t="s">
        <v>191</v>
      </c>
    </row>
    <row r="3" spans="2:10" ht="15" x14ac:dyDescent="0.25">
      <c r="B3" s="450" t="s">
        <v>275</v>
      </c>
      <c r="C3" s="28"/>
      <c r="D3" s="28"/>
      <c r="E3" s="28"/>
      <c r="F3" s="28"/>
      <c r="G3" s="28"/>
      <c r="H3" s="28"/>
    </row>
    <row r="4" spans="2:10" ht="8.1" customHeight="1" x14ac:dyDescent="0.25"/>
    <row r="5" spans="2:10" ht="30" customHeight="1" x14ac:dyDescent="0.25">
      <c r="B5" s="437" t="s">
        <v>136</v>
      </c>
      <c r="C5" s="457">
        <v>2010</v>
      </c>
      <c r="D5" s="457">
        <v>2011</v>
      </c>
      <c r="E5" s="457">
        <v>2012</v>
      </c>
      <c r="F5" s="457">
        <v>2013</v>
      </c>
      <c r="G5" s="457" t="s">
        <v>437</v>
      </c>
      <c r="H5" s="457" t="s">
        <v>436</v>
      </c>
    </row>
    <row r="6" spans="2:10" ht="22.5" customHeight="1" x14ac:dyDescent="0.25">
      <c r="B6" s="448" t="s">
        <v>53</v>
      </c>
      <c r="C6" s="488">
        <v>708</v>
      </c>
      <c r="D6" s="488">
        <v>738</v>
      </c>
      <c r="E6" s="488">
        <v>839</v>
      </c>
      <c r="F6" s="488">
        <v>989</v>
      </c>
      <c r="G6" s="488">
        <v>1048</v>
      </c>
      <c r="H6" s="488">
        <f>H9+H14+H16+H21+H24+H31+H36</f>
        <v>978</v>
      </c>
    </row>
    <row r="7" spans="2:10" ht="3" customHeight="1" thickBot="1" x14ac:dyDescent="0.3">
      <c r="B7" s="286"/>
      <c r="C7" s="286"/>
      <c r="D7" s="286"/>
      <c r="E7" s="286"/>
      <c r="F7" s="286"/>
      <c r="G7" s="286"/>
      <c r="H7" s="25"/>
    </row>
    <row r="8" spans="2:10" ht="2.25" customHeight="1" x14ac:dyDescent="0.25">
      <c r="B8" s="112"/>
      <c r="C8" s="111"/>
      <c r="D8" s="111"/>
      <c r="E8" s="111"/>
      <c r="F8" s="111"/>
      <c r="G8" s="111"/>
      <c r="H8" s="581"/>
    </row>
    <row r="9" spans="2:10" ht="24" customHeight="1" x14ac:dyDescent="0.25">
      <c r="B9" s="195" t="s">
        <v>68</v>
      </c>
      <c r="C9" s="189">
        <v>7</v>
      </c>
      <c r="D9" s="189">
        <v>8</v>
      </c>
      <c r="E9" s="189">
        <v>10</v>
      </c>
      <c r="F9" s="189">
        <v>8</v>
      </c>
      <c r="G9" s="189">
        <v>6</v>
      </c>
      <c r="H9" s="189">
        <v>6</v>
      </c>
    </row>
    <row r="10" spans="2:10" ht="24" customHeight="1" x14ac:dyDescent="0.25">
      <c r="B10" s="92"/>
      <c r="C10" s="107"/>
      <c r="D10" s="107"/>
      <c r="E10" s="107"/>
      <c r="F10" s="107"/>
      <c r="G10" s="107"/>
      <c r="H10" s="107"/>
    </row>
    <row r="11" spans="2:10" ht="24" customHeight="1" x14ac:dyDescent="0.25">
      <c r="B11" s="189" t="s">
        <v>69</v>
      </c>
      <c r="C11" s="464"/>
      <c r="D11" s="464"/>
      <c r="E11" s="464"/>
      <c r="F11" s="464"/>
      <c r="G11" s="464"/>
      <c r="H11" s="464"/>
    </row>
    <row r="12" spans="2:10" ht="24" customHeight="1" x14ac:dyDescent="0.25">
      <c r="B12" s="92" t="s">
        <v>70</v>
      </c>
      <c r="C12" s="107">
        <v>0</v>
      </c>
      <c r="D12" s="107">
        <v>0</v>
      </c>
      <c r="E12" s="107">
        <v>0</v>
      </c>
      <c r="F12" s="107">
        <v>0</v>
      </c>
      <c r="G12" s="107">
        <v>0</v>
      </c>
      <c r="H12" s="107">
        <v>0</v>
      </c>
    </row>
    <row r="13" spans="2:10" ht="24" customHeight="1" x14ac:dyDescent="0.25">
      <c r="B13" s="92" t="s">
        <v>71</v>
      </c>
      <c r="C13" s="107">
        <v>38</v>
      </c>
      <c r="D13" s="107">
        <v>55</v>
      </c>
      <c r="E13" s="107">
        <v>71</v>
      </c>
      <c r="F13" s="107">
        <v>54</v>
      </c>
      <c r="G13" s="107">
        <v>30</v>
      </c>
      <c r="H13" s="107">
        <v>30</v>
      </c>
    </row>
    <row r="14" spans="2:10" ht="24" customHeight="1" x14ac:dyDescent="0.25">
      <c r="B14" s="100" t="s">
        <v>212</v>
      </c>
      <c r="C14" s="465">
        <v>38</v>
      </c>
      <c r="D14" s="465">
        <v>55</v>
      </c>
      <c r="E14" s="465">
        <v>71</v>
      </c>
      <c r="F14" s="465">
        <v>54</v>
      </c>
      <c r="G14" s="465">
        <v>30</v>
      </c>
      <c r="H14" s="465">
        <v>30</v>
      </c>
    </row>
    <row r="15" spans="2:10" ht="24" customHeight="1" x14ac:dyDescent="0.25">
      <c r="B15" s="92"/>
      <c r="C15" s="107"/>
      <c r="D15" s="107"/>
      <c r="E15" s="107"/>
      <c r="F15" s="107"/>
      <c r="G15" s="107"/>
      <c r="H15" s="107"/>
    </row>
    <row r="16" spans="2:10" ht="24" customHeight="1" x14ac:dyDescent="0.25">
      <c r="B16" s="189" t="s">
        <v>274</v>
      </c>
      <c r="C16" s="189">
        <v>2</v>
      </c>
      <c r="D16" s="189">
        <v>2</v>
      </c>
      <c r="E16" s="189">
        <v>3</v>
      </c>
      <c r="F16" s="189">
        <v>3</v>
      </c>
      <c r="G16" s="189">
        <v>2</v>
      </c>
      <c r="H16" s="189">
        <v>2</v>
      </c>
    </row>
    <row r="17" spans="1:8" s="28" customFormat="1" ht="24" customHeight="1" x14ac:dyDescent="0.25">
      <c r="B17" s="101"/>
      <c r="C17" s="101"/>
      <c r="D17" s="101"/>
      <c r="E17" s="101"/>
      <c r="F17" s="101"/>
      <c r="G17" s="101"/>
      <c r="H17" s="101"/>
    </row>
    <row r="18" spans="1:8" ht="24" customHeight="1" x14ac:dyDescent="0.25">
      <c r="B18" s="189" t="s">
        <v>72</v>
      </c>
      <c r="C18" s="464"/>
      <c r="D18" s="464"/>
      <c r="E18" s="464"/>
      <c r="F18" s="464"/>
      <c r="G18" s="464"/>
      <c r="H18" s="464"/>
    </row>
    <row r="19" spans="1:8" ht="24" customHeight="1" x14ac:dyDescent="0.25">
      <c r="B19" s="92" t="s">
        <v>73</v>
      </c>
      <c r="C19" s="107">
        <v>41</v>
      </c>
      <c r="D19" s="107">
        <v>20</v>
      </c>
      <c r="E19" s="107">
        <v>28</v>
      </c>
      <c r="F19" s="107">
        <v>44</v>
      </c>
      <c r="G19" s="107">
        <v>40</v>
      </c>
      <c r="H19" s="107">
        <v>40</v>
      </c>
    </row>
    <row r="20" spans="1:8" ht="24" customHeight="1" x14ac:dyDescent="0.25">
      <c r="B20" s="92" t="s">
        <v>90</v>
      </c>
      <c r="C20" s="107">
        <v>0</v>
      </c>
      <c r="D20" s="107">
        <v>1</v>
      </c>
      <c r="E20" s="107">
        <v>1</v>
      </c>
      <c r="F20" s="107">
        <v>1</v>
      </c>
      <c r="G20" s="107">
        <v>0</v>
      </c>
      <c r="H20" s="107">
        <v>0</v>
      </c>
    </row>
    <row r="21" spans="1:8" ht="24" customHeight="1" x14ac:dyDescent="0.25">
      <c r="B21" s="100" t="s">
        <v>212</v>
      </c>
      <c r="C21" s="465">
        <v>41</v>
      </c>
      <c r="D21" s="465">
        <v>21</v>
      </c>
      <c r="E21" s="465">
        <v>29</v>
      </c>
      <c r="F21" s="465">
        <v>45</v>
      </c>
      <c r="G21" s="465">
        <v>40</v>
      </c>
      <c r="H21" s="465">
        <v>40</v>
      </c>
    </row>
    <row r="22" spans="1:8" ht="24" customHeight="1" x14ac:dyDescent="0.25">
      <c r="B22" s="92"/>
      <c r="C22" s="107"/>
      <c r="D22" s="107"/>
      <c r="E22" s="107"/>
      <c r="F22" s="107"/>
      <c r="G22" s="107"/>
      <c r="H22" s="107"/>
    </row>
    <row r="23" spans="1:8" ht="24" customHeight="1" x14ac:dyDescent="0.25">
      <c r="B23" s="189" t="s">
        <v>299</v>
      </c>
      <c r="C23" s="464"/>
      <c r="D23" s="464"/>
      <c r="E23" s="464"/>
      <c r="F23" s="464"/>
      <c r="G23" s="464"/>
      <c r="H23" s="464"/>
    </row>
    <row r="24" spans="1:8" ht="24" customHeight="1" x14ac:dyDescent="0.25">
      <c r="A24" s="56"/>
      <c r="B24" s="167" t="s">
        <v>96</v>
      </c>
      <c r="C24" s="487">
        <v>167</v>
      </c>
      <c r="D24" s="487">
        <v>204</v>
      </c>
      <c r="E24" s="487">
        <v>188</v>
      </c>
      <c r="F24" s="487">
        <v>142</v>
      </c>
      <c r="G24" s="487">
        <v>165</v>
      </c>
      <c r="H24" s="487">
        <v>170</v>
      </c>
    </row>
    <row r="25" spans="1:8" ht="24" customHeight="1" x14ac:dyDescent="0.25">
      <c r="A25" s="56"/>
      <c r="B25" s="167"/>
      <c r="C25" s="487"/>
      <c r="D25" s="487"/>
      <c r="E25" s="487"/>
      <c r="F25" s="487"/>
      <c r="G25" s="487"/>
      <c r="H25" s="487"/>
    </row>
    <row r="26" spans="1:8" ht="24" customHeight="1" x14ac:dyDescent="0.25">
      <c r="B26" s="189" t="s">
        <v>75</v>
      </c>
      <c r="C26" s="464"/>
      <c r="D26" s="464"/>
      <c r="E26" s="464"/>
      <c r="F26" s="464"/>
      <c r="G26" s="464"/>
      <c r="H26" s="464"/>
    </row>
    <row r="27" spans="1:8" ht="24" customHeight="1" x14ac:dyDescent="0.25">
      <c r="B27" s="92" t="s">
        <v>76</v>
      </c>
      <c r="C27" s="107">
        <v>326</v>
      </c>
      <c r="D27" s="107">
        <v>320</v>
      </c>
      <c r="E27" s="107">
        <v>406</v>
      </c>
      <c r="F27" s="107">
        <v>619</v>
      </c>
      <c r="G27" s="107">
        <v>680</v>
      </c>
      <c r="H27" s="107">
        <v>600</v>
      </c>
    </row>
    <row r="28" spans="1:8" ht="24" customHeight="1" x14ac:dyDescent="0.25">
      <c r="B28" s="92" t="s">
        <v>82</v>
      </c>
      <c r="C28" s="107">
        <v>40</v>
      </c>
      <c r="D28" s="107">
        <v>30</v>
      </c>
      <c r="E28" s="107">
        <v>35</v>
      </c>
      <c r="F28" s="107">
        <v>29</v>
      </c>
      <c r="G28" s="107">
        <v>30</v>
      </c>
      <c r="H28" s="107">
        <v>32</v>
      </c>
    </row>
    <row r="29" spans="1:8" ht="24" customHeight="1" x14ac:dyDescent="0.25">
      <c r="B29" s="92" t="s">
        <v>84</v>
      </c>
      <c r="C29" s="107">
        <v>50</v>
      </c>
      <c r="D29" s="107">
        <v>52</v>
      </c>
      <c r="E29" s="107">
        <v>56</v>
      </c>
      <c r="F29" s="107">
        <v>50</v>
      </c>
      <c r="G29" s="107">
        <v>53</v>
      </c>
      <c r="H29" s="107">
        <v>55</v>
      </c>
    </row>
    <row r="30" spans="1:8" ht="24" customHeight="1" x14ac:dyDescent="0.25">
      <c r="B30" s="92" t="s">
        <v>83</v>
      </c>
      <c r="C30" s="107">
        <v>26</v>
      </c>
      <c r="D30" s="107">
        <v>32</v>
      </c>
      <c r="E30" s="107">
        <v>31</v>
      </c>
      <c r="F30" s="107">
        <v>30</v>
      </c>
      <c r="G30" s="107">
        <v>30</v>
      </c>
      <c r="H30" s="107">
        <v>31</v>
      </c>
    </row>
    <row r="31" spans="1:8" ht="24" customHeight="1" x14ac:dyDescent="0.25">
      <c r="B31" s="100" t="s">
        <v>212</v>
      </c>
      <c r="C31" s="465">
        <v>442</v>
      </c>
      <c r="D31" s="465">
        <v>434</v>
      </c>
      <c r="E31" s="465">
        <v>528</v>
      </c>
      <c r="F31" s="465">
        <v>728</v>
      </c>
      <c r="G31" s="465">
        <v>793</v>
      </c>
      <c r="H31" s="465">
        <v>718</v>
      </c>
    </row>
    <row r="32" spans="1:8" ht="24" customHeight="1" x14ac:dyDescent="0.25">
      <c r="B32" s="92"/>
      <c r="C32" s="107"/>
      <c r="D32" s="107"/>
      <c r="E32" s="107"/>
      <c r="F32" s="107"/>
      <c r="G32" s="107"/>
      <c r="H32" s="107"/>
    </row>
    <row r="33" spans="2:8" ht="24" customHeight="1" x14ac:dyDescent="0.25">
      <c r="B33" s="189" t="s">
        <v>79</v>
      </c>
      <c r="C33" s="464"/>
      <c r="D33" s="464"/>
      <c r="E33" s="464"/>
      <c r="F33" s="464"/>
      <c r="G33" s="464"/>
      <c r="H33" s="464"/>
    </row>
    <row r="34" spans="2:8" ht="24" customHeight="1" x14ac:dyDescent="0.25">
      <c r="B34" s="92" t="s">
        <v>80</v>
      </c>
      <c r="C34" s="107">
        <v>9</v>
      </c>
      <c r="D34" s="107">
        <v>13</v>
      </c>
      <c r="E34" s="107">
        <v>9</v>
      </c>
      <c r="F34" s="107">
        <v>8</v>
      </c>
      <c r="G34" s="107">
        <v>10</v>
      </c>
      <c r="H34" s="107">
        <v>10</v>
      </c>
    </row>
    <row r="35" spans="2:8" ht="24" customHeight="1" x14ac:dyDescent="0.25">
      <c r="B35" s="92" t="s">
        <v>591</v>
      </c>
      <c r="C35" s="107">
        <v>2</v>
      </c>
      <c r="D35" s="107">
        <v>1</v>
      </c>
      <c r="E35" s="107">
        <v>1</v>
      </c>
      <c r="F35" s="107">
        <v>1</v>
      </c>
      <c r="G35" s="107">
        <v>2</v>
      </c>
      <c r="H35" s="107">
        <v>2</v>
      </c>
    </row>
    <row r="36" spans="2:8" ht="24" customHeight="1" x14ac:dyDescent="0.25">
      <c r="B36" s="100" t="s">
        <v>212</v>
      </c>
      <c r="C36" s="465">
        <v>11</v>
      </c>
      <c r="D36" s="465">
        <v>14</v>
      </c>
      <c r="E36" s="465">
        <v>10</v>
      </c>
      <c r="F36" s="465">
        <v>9</v>
      </c>
      <c r="G36" s="465">
        <v>12</v>
      </c>
      <c r="H36" s="465">
        <v>12</v>
      </c>
    </row>
    <row r="37" spans="2:8" ht="11.25" customHeight="1" thickBot="1" x14ac:dyDescent="0.3">
      <c r="B37" s="295"/>
      <c r="C37" s="300"/>
      <c r="D37" s="300"/>
      <c r="E37" s="300"/>
      <c r="F37" s="300"/>
      <c r="G37" s="296"/>
      <c r="H37" s="97"/>
    </row>
    <row r="38" spans="2:8" ht="3.75" customHeight="1" x14ac:dyDescent="0.25">
      <c r="B38" s="26"/>
      <c r="C38" s="106"/>
      <c r="D38" s="106"/>
      <c r="E38" s="106"/>
      <c r="F38" s="106"/>
      <c r="G38" s="108"/>
      <c r="H38" s="572"/>
    </row>
    <row r="39" spans="2:8" ht="30" customHeight="1" x14ac:dyDescent="0.25">
      <c r="B39" s="993" t="s">
        <v>452</v>
      </c>
      <c r="C39" s="993"/>
      <c r="D39" s="993"/>
      <c r="E39" s="993"/>
      <c r="F39" s="993"/>
      <c r="G39" s="993"/>
      <c r="H39" s="553"/>
    </row>
    <row r="40" spans="2:8" ht="14.1" customHeight="1" x14ac:dyDescent="0.25">
      <c r="B40" s="85" t="s">
        <v>385</v>
      </c>
      <c r="C40" s="107"/>
      <c r="D40" s="107"/>
      <c r="E40" s="107"/>
      <c r="F40" s="107"/>
      <c r="G40" s="107"/>
      <c r="H40" s="107"/>
    </row>
    <row r="41" spans="2:8" ht="14.1" customHeight="1" x14ac:dyDescent="0.25">
      <c r="B41" s="85" t="s">
        <v>384</v>
      </c>
    </row>
    <row r="42" spans="2:8" ht="14.1" customHeight="1" x14ac:dyDescent="0.25">
      <c r="B42" s="85" t="s">
        <v>426</v>
      </c>
    </row>
    <row r="43" spans="2:8" ht="14.1" customHeight="1" x14ac:dyDescent="0.25">
      <c r="B43" s="14" t="s">
        <v>359</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M40"/>
  <sheetViews>
    <sheetView showGridLines="0" view="pageBreakPreview" zoomScaleNormal="130" zoomScaleSheetLayoutView="100" workbookViewId="0">
      <selection activeCell="E20" sqref="E20"/>
    </sheetView>
  </sheetViews>
  <sheetFormatPr baseColWidth="10" defaultRowHeight="13.2" x14ac:dyDescent="0.25"/>
  <cols>
    <col min="1" max="1" width="1.6640625" style="20" customWidth="1"/>
    <col min="2" max="2" width="30.33203125" style="20" customWidth="1"/>
    <col min="3" max="7" width="14.33203125" style="20" customWidth="1"/>
    <col min="8" max="8" width="13.109375" style="20" customWidth="1"/>
    <col min="9" max="9" width="3.109375" style="20" customWidth="1"/>
    <col min="10" max="10" width="7.6640625" style="20" customWidth="1"/>
    <col min="11" max="250" width="11.44140625" style="20"/>
    <col min="251" max="251" width="17.5546875" style="20" customWidth="1"/>
    <col min="252" max="506" width="11.44140625" style="20"/>
    <col min="507" max="507" width="17.5546875" style="20" customWidth="1"/>
    <col min="508" max="762" width="11.44140625" style="20"/>
    <col min="763" max="763" width="17.5546875" style="20" customWidth="1"/>
    <col min="764" max="1018" width="11.44140625" style="20"/>
    <col min="1019" max="1019" width="17.5546875" style="20" customWidth="1"/>
    <col min="1020" max="1274" width="11.44140625" style="20"/>
    <col min="1275" max="1275" width="17.5546875" style="20" customWidth="1"/>
    <col min="1276" max="1530" width="11.44140625" style="20"/>
    <col min="1531" max="1531" width="17.5546875" style="20" customWidth="1"/>
    <col min="1532" max="1786" width="11.44140625" style="20"/>
    <col min="1787" max="1787" width="17.5546875" style="20" customWidth="1"/>
    <col min="1788" max="2042" width="11.44140625" style="20"/>
    <col min="2043" max="2043" width="17.5546875" style="20" customWidth="1"/>
    <col min="2044" max="2298" width="11.44140625" style="20"/>
    <col min="2299" max="2299" width="17.5546875" style="20" customWidth="1"/>
    <col min="2300" max="2554" width="11.44140625" style="20"/>
    <col min="2555" max="2555" width="17.5546875" style="20" customWidth="1"/>
    <col min="2556" max="2810" width="11.44140625" style="20"/>
    <col min="2811" max="2811" width="17.5546875" style="20" customWidth="1"/>
    <col min="2812" max="3066" width="11.44140625" style="20"/>
    <col min="3067" max="3067" width="17.5546875" style="20" customWidth="1"/>
    <col min="3068" max="3322" width="11.44140625" style="20"/>
    <col min="3323" max="3323" width="17.5546875" style="20" customWidth="1"/>
    <col min="3324" max="3578" width="11.44140625" style="20"/>
    <col min="3579" max="3579" width="17.5546875" style="20" customWidth="1"/>
    <col min="3580" max="3834" width="11.44140625" style="20"/>
    <col min="3835" max="3835" width="17.5546875" style="20" customWidth="1"/>
    <col min="3836" max="4090" width="11.44140625" style="20"/>
    <col min="4091" max="4091" width="17.5546875" style="20" customWidth="1"/>
    <col min="4092" max="4346" width="11.44140625" style="20"/>
    <col min="4347" max="4347" width="17.5546875" style="20" customWidth="1"/>
    <col min="4348" max="4602" width="11.44140625" style="20"/>
    <col min="4603" max="4603" width="17.5546875" style="20" customWidth="1"/>
    <col min="4604" max="4858" width="11.44140625" style="20"/>
    <col min="4859" max="4859" width="17.5546875" style="20" customWidth="1"/>
    <col min="4860" max="5114" width="11.44140625" style="20"/>
    <col min="5115" max="5115" width="17.5546875" style="20" customWidth="1"/>
    <col min="5116" max="5370" width="11.44140625" style="20"/>
    <col min="5371" max="5371" width="17.5546875" style="20" customWidth="1"/>
    <col min="5372" max="5626" width="11.44140625" style="20"/>
    <col min="5627" max="5627" width="17.5546875" style="20" customWidth="1"/>
    <col min="5628" max="5882" width="11.44140625" style="20"/>
    <col min="5883" max="5883" width="17.5546875" style="20" customWidth="1"/>
    <col min="5884" max="6138" width="11.44140625" style="20"/>
    <col min="6139" max="6139" width="17.5546875" style="20" customWidth="1"/>
    <col min="6140" max="6394" width="11.44140625" style="20"/>
    <col min="6395" max="6395" width="17.5546875" style="20" customWidth="1"/>
    <col min="6396" max="6650" width="11.44140625" style="20"/>
    <col min="6651" max="6651" width="17.5546875" style="20" customWidth="1"/>
    <col min="6652" max="6906" width="11.44140625" style="20"/>
    <col min="6907" max="6907" width="17.5546875" style="20" customWidth="1"/>
    <col min="6908" max="7162" width="11.44140625" style="20"/>
    <col min="7163" max="7163" width="17.5546875" style="20" customWidth="1"/>
    <col min="7164" max="7418" width="11.44140625" style="20"/>
    <col min="7419" max="7419" width="17.5546875" style="20" customWidth="1"/>
    <col min="7420" max="7674" width="11.44140625" style="20"/>
    <col min="7675" max="7675" width="17.5546875" style="20" customWidth="1"/>
    <col min="7676" max="7930" width="11.44140625" style="20"/>
    <col min="7931" max="7931" width="17.5546875" style="20" customWidth="1"/>
    <col min="7932" max="8186" width="11.44140625" style="20"/>
    <col min="8187" max="8187" width="17.5546875" style="20" customWidth="1"/>
    <col min="8188" max="8442" width="11.44140625" style="20"/>
    <col min="8443" max="8443" width="17.5546875" style="20" customWidth="1"/>
    <col min="8444" max="8698" width="11.44140625" style="20"/>
    <col min="8699" max="8699" width="17.5546875" style="20" customWidth="1"/>
    <col min="8700" max="8954" width="11.44140625" style="20"/>
    <col min="8955" max="8955" width="17.5546875" style="20" customWidth="1"/>
    <col min="8956" max="9210" width="11.44140625" style="20"/>
    <col min="9211" max="9211" width="17.5546875" style="20" customWidth="1"/>
    <col min="9212" max="9466" width="11.44140625" style="20"/>
    <col min="9467" max="9467" width="17.5546875" style="20" customWidth="1"/>
    <col min="9468" max="9722" width="11.44140625" style="20"/>
    <col min="9723" max="9723" width="17.5546875" style="20" customWidth="1"/>
    <col min="9724" max="9978" width="11.44140625" style="20"/>
    <col min="9979" max="9979" width="17.5546875" style="20" customWidth="1"/>
    <col min="9980" max="10234" width="11.44140625" style="20"/>
    <col min="10235" max="10235" width="17.5546875" style="20" customWidth="1"/>
    <col min="10236" max="10490" width="11.44140625" style="20"/>
    <col min="10491" max="10491" width="17.5546875" style="20" customWidth="1"/>
    <col min="10492" max="10746" width="11.44140625" style="20"/>
    <col min="10747" max="10747" width="17.5546875" style="20" customWidth="1"/>
    <col min="10748" max="11002" width="11.44140625" style="20"/>
    <col min="11003" max="11003" width="17.5546875" style="20" customWidth="1"/>
    <col min="11004" max="11258" width="11.44140625" style="20"/>
    <col min="11259" max="11259" width="17.5546875" style="20" customWidth="1"/>
    <col min="11260" max="11514" width="11.44140625" style="20"/>
    <col min="11515" max="11515" width="17.5546875" style="20" customWidth="1"/>
    <col min="11516" max="11770" width="11.44140625" style="20"/>
    <col min="11771" max="11771" width="17.5546875" style="20" customWidth="1"/>
    <col min="11772" max="12026" width="11.44140625" style="20"/>
    <col min="12027" max="12027" width="17.5546875" style="20" customWidth="1"/>
    <col min="12028" max="12282" width="11.44140625" style="20"/>
    <col min="12283" max="12283" width="17.5546875" style="20" customWidth="1"/>
    <col min="12284" max="12538" width="11.44140625" style="20"/>
    <col min="12539" max="12539" width="17.5546875" style="20" customWidth="1"/>
    <col min="12540" max="12794" width="11.44140625" style="20"/>
    <col min="12795" max="12795" width="17.5546875" style="20" customWidth="1"/>
    <col min="12796" max="13050" width="11.44140625" style="20"/>
    <col min="13051" max="13051" width="17.5546875" style="20" customWidth="1"/>
    <col min="13052" max="13306" width="11.44140625" style="20"/>
    <col min="13307" max="13307" width="17.5546875" style="20" customWidth="1"/>
    <col min="13308" max="13562" width="11.44140625" style="20"/>
    <col min="13563" max="13563" width="17.5546875" style="20" customWidth="1"/>
    <col min="13564" max="13818" width="11.44140625" style="20"/>
    <col min="13819" max="13819" width="17.5546875" style="20" customWidth="1"/>
    <col min="13820" max="14074" width="11.44140625" style="20"/>
    <col min="14075" max="14075" width="17.5546875" style="20" customWidth="1"/>
    <col min="14076" max="14330" width="11.44140625" style="20"/>
    <col min="14331" max="14331" width="17.5546875" style="20" customWidth="1"/>
    <col min="14332" max="14586" width="11.44140625" style="20"/>
    <col min="14587" max="14587" width="17.5546875" style="20" customWidth="1"/>
    <col min="14588" max="14842" width="11.44140625" style="20"/>
    <col min="14843" max="14843" width="17.5546875" style="20" customWidth="1"/>
    <col min="14844" max="15098" width="11.44140625" style="20"/>
    <col min="15099" max="15099" width="17.5546875" style="20" customWidth="1"/>
    <col min="15100" max="15354" width="11.44140625" style="20"/>
    <col min="15355" max="15355" width="17.5546875" style="20" customWidth="1"/>
    <col min="15356" max="15610" width="11.44140625" style="20"/>
    <col min="15611" max="15611" width="17.5546875" style="20" customWidth="1"/>
    <col min="15612" max="15866" width="11.44140625" style="20"/>
    <col min="15867" max="15867" width="17.5546875" style="20" customWidth="1"/>
    <col min="15868" max="16122" width="11.44140625" style="20"/>
    <col min="16123" max="16123" width="17.5546875" style="20" customWidth="1"/>
    <col min="16124" max="16384" width="11.44140625" style="20"/>
  </cols>
  <sheetData>
    <row r="2" spans="2:13" ht="15.6" x14ac:dyDescent="0.3">
      <c r="B2" s="99" t="s">
        <v>301</v>
      </c>
      <c r="J2" s="57" t="s">
        <v>191</v>
      </c>
    </row>
    <row r="3" spans="2:13" ht="15" x14ac:dyDescent="0.25">
      <c r="B3" s="450" t="s">
        <v>275</v>
      </c>
      <c r="C3" s="650"/>
      <c r="D3" s="650"/>
      <c r="E3" s="650"/>
      <c r="F3" s="650"/>
      <c r="G3" s="650"/>
      <c r="H3" s="650"/>
    </row>
    <row r="4" spans="2:13" ht="8.1" customHeight="1" x14ac:dyDescent="0.25"/>
    <row r="5" spans="2:13" ht="29.25" customHeight="1" x14ac:dyDescent="0.25">
      <c r="B5" s="437" t="s">
        <v>136</v>
      </c>
      <c r="C5" s="457">
        <v>2010</v>
      </c>
      <c r="D5" s="457">
        <v>2011</v>
      </c>
      <c r="E5" s="457">
        <v>2012</v>
      </c>
      <c r="F5" s="457">
        <v>2013</v>
      </c>
      <c r="G5" s="457" t="s">
        <v>437</v>
      </c>
      <c r="H5" s="457" t="s">
        <v>436</v>
      </c>
    </row>
    <row r="6" spans="2:13" ht="25.5" customHeight="1" x14ac:dyDescent="0.25">
      <c r="B6" s="448" t="s">
        <v>53</v>
      </c>
      <c r="C6" s="458">
        <v>1698</v>
      </c>
      <c r="D6" s="458">
        <v>1872</v>
      </c>
      <c r="E6" s="458">
        <v>2012</v>
      </c>
      <c r="F6" s="458">
        <v>1989</v>
      </c>
      <c r="G6" s="458">
        <f>G9+G15+G17+G22+G27+G32</f>
        <v>2178</v>
      </c>
      <c r="H6" s="458">
        <f>H9+H15+H17+H22+H27+H32</f>
        <v>2310</v>
      </c>
      <c r="J6" s="458"/>
      <c r="K6" s="458"/>
    </row>
    <row r="7" spans="2:13" ht="2.25" customHeight="1" thickBot="1" x14ac:dyDescent="0.3">
      <c r="B7" s="286"/>
      <c r="C7" s="286"/>
      <c r="D7" s="286"/>
      <c r="E7" s="286"/>
      <c r="F7" s="286"/>
      <c r="G7" s="286"/>
      <c r="H7" s="25"/>
    </row>
    <row r="8" spans="2:13" ht="3" customHeight="1" x14ac:dyDescent="0.25">
      <c r="B8" s="112"/>
      <c r="C8" s="111"/>
      <c r="D8" s="111"/>
      <c r="E8" s="111"/>
      <c r="F8" s="111"/>
      <c r="G8" s="111"/>
      <c r="H8" s="581"/>
    </row>
    <row r="9" spans="2:13" ht="24" customHeight="1" x14ac:dyDescent="0.25">
      <c r="B9" s="195" t="s">
        <v>105</v>
      </c>
      <c r="C9" s="189">
        <v>6</v>
      </c>
      <c r="D9" s="189">
        <v>5</v>
      </c>
      <c r="E9" s="189">
        <v>6</v>
      </c>
      <c r="F9" s="189">
        <v>12</v>
      </c>
      <c r="G9" s="189">
        <v>18</v>
      </c>
      <c r="H9" s="189">
        <v>20</v>
      </c>
      <c r="J9" s="39"/>
      <c r="K9" s="39"/>
      <c r="L9" s="39"/>
      <c r="M9" s="39"/>
    </row>
    <row r="10" spans="2:13" ht="24" customHeight="1" x14ac:dyDescent="0.25">
      <c r="B10" s="92"/>
      <c r="C10" s="107"/>
      <c r="D10" s="107"/>
      <c r="E10" s="107"/>
      <c r="F10" s="107"/>
      <c r="G10" s="107"/>
      <c r="H10" s="107"/>
    </row>
    <row r="11" spans="2:13" ht="24" customHeight="1" x14ac:dyDescent="0.25">
      <c r="B11" s="189" t="s">
        <v>69</v>
      </c>
      <c r="C11" s="185"/>
      <c r="D11" s="185"/>
      <c r="E11" s="185"/>
      <c r="F11" s="185"/>
      <c r="G11" s="185"/>
      <c r="H11" s="185"/>
    </row>
    <row r="12" spans="2:13" ht="24" customHeight="1" x14ac:dyDescent="0.25">
      <c r="B12" s="92" t="s">
        <v>87</v>
      </c>
      <c r="C12" s="459">
        <v>128</v>
      </c>
      <c r="D12" s="459">
        <v>201</v>
      </c>
      <c r="E12" s="459">
        <v>201</v>
      </c>
      <c r="F12" s="459">
        <v>182</v>
      </c>
      <c r="G12" s="459">
        <v>155</v>
      </c>
      <c r="H12" s="459">
        <v>180</v>
      </c>
    </row>
    <row r="13" spans="2:13" ht="24" customHeight="1" x14ac:dyDescent="0.25">
      <c r="B13" s="92" t="s">
        <v>88</v>
      </c>
      <c r="C13" s="459">
        <v>5</v>
      </c>
      <c r="D13" s="459">
        <v>1</v>
      </c>
      <c r="E13" s="459">
        <v>0</v>
      </c>
      <c r="F13" s="459">
        <v>3</v>
      </c>
      <c r="G13" s="459">
        <v>40</v>
      </c>
      <c r="H13" s="459">
        <v>34</v>
      </c>
    </row>
    <row r="14" spans="2:13" ht="24" customHeight="1" x14ac:dyDescent="0.25">
      <c r="B14" s="92" t="s">
        <v>97</v>
      </c>
      <c r="C14" s="459">
        <v>9</v>
      </c>
      <c r="D14" s="459">
        <v>14</v>
      </c>
      <c r="E14" s="459">
        <v>15</v>
      </c>
      <c r="F14" s="459">
        <v>19</v>
      </c>
      <c r="G14" s="459">
        <v>22</v>
      </c>
      <c r="H14" s="459">
        <v>23</v>
      </c>
    </row>
    <row r="15" spans="2:13" ht="24" customHeight="1" x14ac:dyDescent="0.25">
      <c r="B15" s="100" t="s">
        <v>212</v>
      </c>
      <c r="C15" s="460">
        <v>142</v>
      </c>
      <c r="D15" s="460">
        <v>216</v>
      </c>
      <c r="E15" s="460">
        <v>216</v>
      </c>
      <c r="F15" s="460">
        <v>204</v>
      </c>
      <c r="G15" s="460">
        <v>217</v>
      </c>
      <c r="H15" s="460">
        <v>237</v>
      </c>
    </row>
    <row r="16" spans="2:13" ht="24" customHeight="1" x14ac:dyDescent="0.25">
      <c r="B16" s="92"/>
      <c r="C16" s="459"/>
      <c r="D16" s="459"/>
      <c r="E16" s="459"/>
      <c r="F16" s="459"/>
      <c r="G16" s="459"/>
      <c r="H16" s="459"/>
      <c r="I16" s="459"/>
    </row>
    <row r="17" spans="2:9" ht="24" customHeight="1" x14ac:dyDescent="0.25">
      <c r="B17" s="189" t="s">
        <v>274</v>
      </c>
      <c r="C17" s="186">
        <v>445</v>
      </c>
      <c r="D17" s="186">
        <v>388</v>
      </c>
      <c r="E17" s="186">
        <v>386</v>
      </c>
      <c r="F17" s="186">
        <v>374</v>
      </c>
      <c r="G17" s="186">
        <v>400</v>
      </c>
      <c r="H17" s="186">
        <v>450</v>
      </c>
    </row>
    <row r="18" spans="2:9" s="28" customFormat="1" ht="24" customHeight="1" x14ac:dyDescent="0.25">
      <c r="B18" s="101"/>
      <c r="C18" s="163"/>
      <c r="D18" s="163"/>
      <c r="E18" s="163"/>
      <c r="F18" s="163"/>
      <c r="G18" s="163"/>
      <c r="H18" s="163"/>
    </row>
    <row r="19" spans="2:9" ht="24" customHeight="1" x14ac:dyDescent="0.25">
      <c r="B19" s="189" t="s">
        <v>72</v>
      </c>
      <c r="C19" s="185"/>
      <c r="D19" s="185"/>
      <c r="E19" s="185"/>
      <c r="F19" s="185"/>
      <c r="G19" s="185"/>
      <c r="H19" s="185"/>
    </row>
    <row r="20" spans="2:9" ht="24" customHeight="1" x14ac:dyDescent="0.25">
      <c r="B20" s="92" t="s">
        <v>89</v>
      </c>
      <c r="C20" s="459">
        <v>2</v>
      </c>
      <c r="D20" s="459">
        <v>2</v>
      </c>
      <c r="E20" s="459">
        <v>2</v>
      </c>
      <c r="F20" s="459">
        <v>1</v>
      </c>
      <c r="G20" s="459">
        <v>1</v>
      </c>
      <c r="H20" s="459">
        <v>1</v>
      </c>
    </row>
    <row r="21" spans="2:9" ht="24" customHeight="1" x14ac:dyDescent="0.25">
      <c r="B21" s="92" t="s">
        <v>90</v>
      </c>
      <c r="C21" s="459">
        <v>6</v>
      </c>
      <c r="D21" s="459">
        <v>2</v>
      </c>
      <c r="E21" s="459">
        <v>1</v>
      </c>
      <c r="F21" s="459">
        <v>0</v>
      </c>
      <c r="G21" s="459">
        <v>2</v>
      </c>
      <c r="H21" s="459">
        <v>2</v>
      </c>
    </row>
    <row r="22" spans="2:9" ht="24" customHeight="1" x14ac:dyDescent="0.25">
      <c r="B22" s="100" t="s">
        <v>212</v>
      </c>
      <c r="C22" s="460">
        <v>8</v>
      </c>
      <c r="D22" s="460">
        <v>4</v>
      </c>
      <c r="E22" s="460">
        <v>3</v>
      </c>
      <c r="F22" s="460">
        <v>1</v>
      </c>
      <c r="G22" s="460">
        <v>3</v>
      </c>
      <c r="H22" s="460">
        <v>3</v>
      </c>
    </row>
    <row r="23" spans="2:9" ht="24" customHeight="1" x14ac:dyDescent="0.25">
      <c r="B23" s="92"/>
      <c r="C23" s="459"/>
      <c r="D23" s="459"/>
      <c r="E23" s="459"/>
      <c r="F23" s="459"/>
      <c r="G23" s="459"/>
      <c r="H23" s="459"/>
    </row>
    <row r="24" spans="2:9" ht="24" customHeight="1" x14ac:dyDescent="0.25">
      <c r="B24" s="189" t="s">
        <v>75</v>
      </c>
      <c r="C24" s="185"/>
      <c r="D24" s="185"/>
      <c r="E24" s="185"/>
      <c r="F24" s="185"/>
      <c r="G24" s="185"/>
      <c r="H24" s="185"/>
    </row>
    <row r="25" spans="2:9" ht="24" customHeight="1" x14ac:dyDescent="0.25">
      <c r="B25" s="92" t="s">
        <v>91</v>
      </c>
      <c r="C25" s="459">
        <v>3</v>
      </c>
      <c r="D25" s="459">
        <v>9</v>
      </c>
      <c r="E25" s="459">
        <v>9</v>
      </c>
      <c r="F25" s="459">
        <v>3</v>
      </c>
      <c r="G25" s="459">
        <v>2</v>
      </c>
      <c r="H25" s="459">
        <v>2</v>
      </c>
    </row>
    <row r="26" spans="2:9" ht="24" customHeight="1" x14ac:dyDescent="0.25">
      <c r="B26" s="92" t="s">
        <v>92</v>
      </c>
      <c r="C26" s="459">
        <v>30</v>
      </c>
      <c r="D26" s="459">
        <v>24</v>
      </c>
      <c r="E26" s="459">
        <v>22</v>
      </c>
      <c r="F26" s="459">
        <v>8</v>
      </c>
      <c r="G26" s="459">
        <v>8</v>
      </c>
      <c r="H26" s="459">
        <v>8</v>
      </c>
    </row>
    <row r="27" spans="2:9" ht="24" customHeight="1" x14ac:dyDescent="0.25">
      <c r="B27" s="100" t="s">
        <v>212</v>
      </c>
      <c r="C27" s="460">
        <v>33</v>
      </c>
      <c r="D27" s="460">
        <v>33</v>
      </c>
      <c r="E27" s="460">
        <v>31</v>
      </c>
      <c r="F27" s="460">
        <v>11</v>
      </c>
      <c r="G27" s="460">
        <v>10</v>
      </c>
      <c r="H27" s="460">
        <v>10</v>
      </c>
    </row>
    <row r="28" spans="2:9" ht="24" customHeight="1" x14ac:dyDescent="0.25">
      <c r="B28" s="92"/>
      <c r="C28" s="459"/>
      <c r="D28" s="459"/>
      <c r="E28" s="459"/>
      <c r="F28" s="459"/>
      <c r="G28" s="459"/>
      <c r="H28" s="459"/>
    </row>
    <row r="29" spans="2:9" ht="24" customHeight="1" x14ac:dyDescent="0.25">
      <c r="B29" s="189" t="s">
        <v>79</v>
      </c>
      <c r="C29" s="185"/>
      <c r="D29" s="185"/>
      <c r="E29" s="185"/>
      <c r="F29" s="185"/>
      <c r="G29" s="185"/>
      <c r="H29" s="185"/>
    </row>
    <row r="30" spans="2:9" ht="24" customHeight="1" x14ac:dyDescent="0.25">
      <c r="B30" s="92" t="s">
        <v>95</v>
      </c>
      <c r="C30" s="459">
        <v>115</v>
      </c>
      <c r="D30" s="459">
        <v>116</v>
      </c>
      <c r="E30" s="459">
        <v>109</v>
      </c>
      <c r="F30" s="459">
        <v>96</v>
      </c>
      <c r="G30" s="459">
        <v>80</v>
      </c>
      <c r="H30" s="459">
        <v>90</v>
      </c>
    </row>
    <row r="31" spans="2:9" ht="24" customHeight="1" x14ac:dyDescent="0.25">
      <c r="B31" s="92" t="s">
        <v>592</v>
      </c>
      <c r="C31" s="459">
        <v>949</v>
      </c>
      <c r="D31" s="459">
        <v>1110</v>
      </c>
      <c r="E31" s="459">
        <v>1261</v>
      </c>
      <c r="F31" s="459">
        <v>1291</v>
      </c>
      <c r="G31" s="459">
        <v>1450</v>
      </c>
      <c r="H31" s="459">
        <v>1500</v>
      </c>
    </row>
    <row r="32" spans="2:9" ht="24" customHeight="1" x14ac:dyDescent="0.25">
      <c r="B32" s="100" t="s">
        <v>212</v>
      </c>
      <c r="C32" s="460">
        <v>1064</v>
      </c>
      <c r="D32" s="460">
        <v>1226</v>
      </c>
      <c r="E32" s="460">
        <v>1370</v>
      </c>
      <c r="F32" s="460">
        <v>1387</v>
      </c>
      <c r="G32" s="460">
        <v>1530</v>
      </c>
      <c r="H32" s="460">
        <v>1590</v>
      </c>
      <c r="I32" s="460"/>
    </row>
    <row r="33" spans="2:9" ht="16.5" customHeight="1" thickBot="1" x14ac:dyDescent="0.3">
      <c r="B33" s="289"/>
      <c r="C33" s="836"/>
      <c r="D33" s="836"/>
      <c r="E33" s="836"/>
      <c r="F33" s="836"/>
      <c r="G33" s="836"/>
      <c r="H33" s="459"/>
      <c r="I33" s="41"/>
    </row>
    <row r="34" spans="2:9" ht="9.9" customHeight="1" x14ac:dyDescent="0.25">
      <c r="B34" s="26"/>
      <c r="C34" s="106"/>
      <c r="D34" s="106"/>
      <c r="E34" s="106"/>
      <c r="F34" s="106"/>
      <c r="G34" s="108"/>
      <c r="H34" s="572"/>
    </row>
    <row r="35" spans="2:9" ht="24.75" customHeight="1" x14ac:dyDescent="0.25">
      <c r="B35" s="993" t="s">
        <v>452</v>
      </c>
      <c r="C35" s="993"/>
      <c r="D35" s="993"/>
      <c r="E35" s="993"/>
      <c r="F35" s="993"/>
      <c r="G35" s="993"/>
      <c r="H35" s="553"/>
    </row>
    <row r="36" spans="2:9" ht="14.1" customHeight="1" x14ac:dyDescent="0.25">
      <c r="B36" s="85" t="s">
        <v>385</v>
      </c>
      <c r="C36"/>
      <c r="D36"/>
      <c r="E36"/>
      <c r="F36"/>
      <c r="G36"/>
      <c r="H36"/>
    </row>
    <row r="37" spans="2:9" ht="14.1" customHeight="1" x14ac:dyDescent="0.25">
      <c r="B37" s="85" t="s">
        <v>384</v>
      </c>
      <c r="C37"/>
      <c r="D37"/>
      <c r="E37"/>
      <c r="F37"/>
      <c r="G37"/>
      <c r="H37"/>
    </row>
    <row r="38" spans="2:9" ht="14.1" customHeight="1" x14ac:dyDescent="0.25">
      <c r="B38" s="85" t="s">
        <v>426</v>
      </c>
    </row>
    <row r="39" spans="2:9" ht="14.1" customHeight="1" x14ac:dyDescent="0.25">
      <c r="B39" s="14" t="s">
        <v>359</v>
      </c>
    </row>
    <row r="40" spans="2:9"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
  <pageSetup scale="69" orientation="portrait" r:id="rId2"/>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view="pageBreakPreview" topLeftCell="A8" zoomScale="70" zoomScaleNormal="100" zoomScaleSheetLayoutView="70" workbookViewId="0">
      <selection activeCell="E20" sqref="E20"/>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13.88671875" style="7" customWidth="1"/>
    <col min="12" max="16384" width="11.44140625" style="7"/>
  </cols>
  <sheetData>
    <row r="1" spans="2:23" ht="15.6" x14ac:dyDescent="0.3">
      <c r="B1" s="139" t="s">
        <v>454</v>
      </c>
      <c r="C1" s="140"/>
      <c r="D1" s="140"/>
      <c r="H1" s="654"/>
      <c r="I1" s="654"/>
      <c r="J1" s="654"/>
      <c r="L1" s="59" t="s">
        <v>191</v>
      </c>
    </row>
    <row r="2" spans="2:23" ht="15" x14ac:dyDescent="0.25">
      <c r="B2" s="636" t="s">
        <v>234</v>
      </c>
      <c r="C2" s="140"/>
      <c r="D2" s="140"/>
    </row>
    <row r="3" spans="2:23" ht="8.1" customHeight="1" x14ac:dyDescent="0.25">
      <c r="B3" s="655"/>
      <c r="C3" s="655"/>
      <c r="D3" s="655"/>
    </row>
    <row r="4" spans="2:23" ht="20.100000000000001" customHeight="1" x14ac:dyDescent="0.25">
      <c r="B4" s="637" t="s">
        <v>6</v>
      </c>
      <c r="C4" s="660">
        <v>2001</v>
      </c>
      <c r="D4" s="660">
        <v>2002</v>
      </c>
      <c r="E4" s="660">
        <v>2003</v>
      </c>
      <c r="F4" s="660">
        <v>2004</v>
      </c>
      <c r="G4" s="660">
        <v>2005</v>
      </c>
      <c r="H4" s="660">
        <v>2006</v>
      </c>
      <c r="I4" s="661">
        <v>2007</v>
      </c>
      <c r="J4" s="660">
        <v>2008</v>
      </c>
    </row>
    <row r="5" spans="2:23" ht="9.9" customHeight="1" thickBot="1" x14ac:dyDescent="0.3">
      <c r="B5" s="656"/>
      <c r="C5" s="656"/>
      <c r="D5" s="656"/>
      <c r="E5" s="656"/>
      <c r="F5" s="656"/>
      <c r="G5" s="656"/>
      <c r="H5" s="656"/>
      <c r="I5" s="656"/>
      <c r="J5" s="656"/>
    </row>
    <row r="6" spans="2:23" ht="15.9" customHeight="1" x14ac:dyDescent="0.25">
      <c r="B6" s="639" t="s">
        <v>7</v>
      </c>
      <c r="C6" s="657">
        <v>720168</v>
      </c>
      <c r="D6" s="657">
        <v>725510</v>
      </c>
      <c r="E6" s="657">
        <v>746121</v>
      </c>
      <c r="F6" s="657">
        <v>754170</v>
      </c>
      <c r="G6" s="657">
        <v>765821</v>
      </c>
      <c r="H6" s="657">
        <v>786930</v>
      </c>
      <c r="I6" s="657">
        <v>833261</v>
      </c>
      <c r="J6" s="657">
        <v>832329</v>
      </c>
      <c r="K6" s="37"/>
      <c r="L6" s="37"/>
      <c r="M6" s="37"/>
      <c r="N6" s="37"/>
      <c r="O6" s="37"/>
      <c r="P6" s="37"/>
      <c r="Q6" s="37"/>
      <c r="R6" s="37"/>
      <c r="S6" s="37"/>
      <c r="T6" s="37"/>
      <c r="U6" s="37"/>
      <c r="V6" s="37"/>
      <c r="W6" s="37"/>
    </row>
    <row r="7" spans="2:23" ht="15.9" customHeight="1" x14ac:dyDescent="0.25">
      <c r="B7" s="642" t="s">
        <v>8</v>
      </c>
      <c r="C7" s="658">
        <v>1430968</v>
      </c>
      <c r="D7" s="658">
        <v>1454466</v>
      </c>
      <c r="E7" s="658">
        <v>1486837</v>
      </c>
      <c r="F7" s="658">
        <v>1510966</v>
      </c>
      <c r="G7" s="658">
        <v>1514419</v>
      </c>
      <c r="H7" s="658">
        <v>1562619</v>
      </c>
      <c r="I7" s="658">
        <v>1639110</v>
      </c>
      <c r="J7" s="658">
        <v>1650912</v>
      </c>
      <c r="M7" s="37"/>
    </row>
    <row r="8" spans="2:23" ht="15.9" customHeight="1" x14ac:dyDescent="0.25">
      <c r="B8" s="639" t="s">
        <v>9</v>
      </c>
      <c r="C8" s="657">
        <v>2160163</v>
      </c>
      <c r="D8" s="657">
        <v>2194068</v>
      </c>
      <c r="E8" s="657">
        <v>2247189</v>
      </c>
      <c r="F8" s="657">
        <v>2284470</v>
      </c>
      <c r="G8" s="657">
        <v>2287393</v>
      </c>
      <c r="H8" s="657">
        <v>2355750</v>
      </c>
      <c r="I8" s="657">
        <v>2470753</v>
      </c>
      <c r="J8" s="657">
        <v>2499301</v>
      </c>
    </row>
    <row r="9" spans="2:23" ht="15.9" customHeight="1" x14ac:dyDescent="0.25">
      <c r="B9" s="642" t="s">
        <v>10</v>
      </c>
      <c r="C9" s="658">
        <v>2882970</v>
      </c>
      <c r="D9" s="658">
        <v>2913942</v>
      </c>
      <c r="E9" s="658">
        <v>3022604</v>
      </c>
      <c r="F9" s="658">
        <v>3056294</v>
      </c>
      <c r="G9" s="658">
        <v>3070313</v>
      </c>
      <c r="H9" s="658">
        <v>3161390</v>
      </c>
      <c r="I9" s="658">
        <v>3312464</v>
      </c>
      <c r="J9" s="658">
        <v>3353366</v>
      </c>
    </row>
    <row r="10" spans="2:23" ht="15.9" customHeight="1" x14ac:dyDescent="0.25">
      <c r="B10" s="639" t="s">
        <v>11</v>
      </c>
      <c r="C10" s="657">
        <v>3620308</v>
      </c>
      <c r="D10" s="657">
        <v>3663267</v>
      </c>
      <c r="E10" s="657">
        <v>3828551</v>
      </c>
      <c r="F10" s="657">
        <v>3852072</v>
      </c>
      <c r="G10" s="657">
        <v>3866407</v>
      </c>
      <c r="H10" s="657">
        <v>3979946</v>
      </c>
      <c r="I10" s="657">
        <v>4175928</v>
      </c>
      <c r="J10" s="657">
        <v>4226722</v>
      </c>
    </row>
    <row r="11" spans="2:23" ht="15.9" customHeight="1" x14ac:dyDescent="0.25">
      <c r="B11" s="642" t="s">
        <v>12</v>
      </c>
      <c r="C11" s="658">
        <v>4404022</v>
      </c>
      <c r="D11" s="658">
        <v>4451815</v>
      </c>
      <c r="E11" s="658">
        <v>4668762</v>
      </c>
      <c r="F11" s="658">
        <v>4673850</v>
      </c>
      <c r="G11" s="658">
        <v>4698064</v>
      </c>
      <c r="H11" s="658">
        <v>4821972</v>
      </c>
      <c r="I11" s="658">
        <v>5033810</v>
      </c>
      <c r="J11" s="658">
        <v>5139244</v>
      </c>
    </row>
    <row r="12" spans="2:23" ht="15.9" customHeight="1" x14ac:dyDescent="0.25">
      <c r="B12" s="639" t="s">
        <v>13</v>
      </c>
      <c r="C12" s="657">
        <v>5251230</v>
      </c>
      <c r="D12" s="657">
        <v>5292915</v>
      </c>
      <c r="E12" s="657">
        <v>5561644</v>
      </c>
      <c r="F12" s="657">
        <v>5534308</v>
      </c>
      <c r="G12" s="657">
        <v>5585130</v>
      </c>
      <c r="H12" s="657">
        <v>5736097</v>
      </c>
      <c r="I12" s="657">
        <v>5944031</v>
      </c>
      <c r="J12" s="657">
        <v>6089650</v>
      </c>
    </row>
    <row r="13" spans="2:23" ht="15.9" customHeight="1" x14ac:dyDescent="0.25">
      <c r="B13" s="642" t="s">
        <v>14</v>
      </c>
      <c r="C13" s="658">
        <v>6152579</v>
      </c>
      <c r="D13" s="658">
        <v>6194210</v>
      </c>
      <c r="E13" s="658">
        <v>6478386</v>
      </c>
      <c r="F13" s="658">
        <v>6456793</v>
      </c>
      <c r="G13" s="658">
        <v>6462980</v>
      </c>
      <c r="H13" s="658">
        <v>6630570</v>
      </c>
      <c r="I13" s="658">
        <v>6861864</v>
      </c>
      <c r="J13" s="658">
        <v>7033179</v>
      </c>
      <c r="L13" s="659"/>
    </row>
    <row r="14" spans="2:23" ht="15.9" customHeight="1" x14ac:dyDescent="0.25">
      <c r="B14" s="639" t="s">
        <v>15</v>
      </c>
      <c r="C14" s="657">
        <v>7080091</v>
      </c>
      <c r="D14" s="657">
        <v>7136132</v>
      </c>
      <c r="E14" s="657">
        <v>7380740</v>
      </c>
      <c r="F14" s="657">
        <v>7375807</v>
      </c>
      <c r="G14" s="657">
        <v>7334244</v>
      </c>
      <c r="H14" s="657">
        <v>7512229</v>
      </c>
      <c r="I14" s="657">
        <v>7761300</v>
      </c>
      <c r="J14" s="657">
        <v>7976273</v>
      </c>
      <c r="L14" s="37"/>
    </row>
    <row r="15" spans="2:23" ht="15.9" customHeight="1" x14ac:dyDescent="0.25">
      <c r="B15" s="642" t="s">
        <v>16</v>
      </c>
      <c r="C15" s="658">
        <v>7956527</v>
      </c>
      <c r="D15" s="658">
        <v>8037069</v>
      </c>
      <c r="E15" s="658">
        <v>8203642</v>
      </c>
      <c r="F15" s="658">
        <v>8249440</v>
      </c>
      <c r="G15" s="658">
        <v>8187824</v>
      </c>
      <c r="H15" s="658">
        <v>8385994</v>
      </c>
      <c r="I15" s="658">
        <v>8669521</v>
      </c>
      <c r="J15" s="658">
        <v>8886980</v>
      </c>
    </row>
    <row r="16" spans="2:23" ht="15.9" customHeight="1" x14ac:dyDescent="0.25">
      <c r="B16" s="639" t="s">
        <v>17</v>
      </c>
      <c r="C16" s="657">
        <v>8730090</v>
      </c>
      <c r="D16" s="657">
        <v>8876912</v>
      </c>
      <c r="E16" s="657">
        <v>9000103</v>
      </c>
      <c r="F16" s="657">
        <v>9071963</v>
      </c>
      <c r="G16" s="657">
        <v>9046280</v>
      </c>
      <c r="H16" s="657">
        <v>9232075</v>
      </c>
      <c r="I16" s="657">
        <v>9527952</v>
      </c>
      <c r="J16" s="657">
        <v>9778050</v>
      </c>
    </row>
    <row r="17" spans="2:13" ht="15.9" customHeight="1" thickBot="1" x14ac:dyDescent="0.3">
      <c r="B17" s="644" t="s">
        <v>18</v>
      </c>
      <c r="C17" s="839">
        <v>9472293</v>
      </c>
      <c r="D17" s="839">
        <v>9658279</v>
      </c>
      <c r="E17" s="839">
        <v>9784355</v>
      </c>
      <c r="F17" s="839">
        <v>9864300</v>
      </c>
      <c r="G17" s="839">
        <v>9868302</v>
      </c>
      <c r="H17" s="839">
        <v>10088551</v>
      </c>
      <c r="I17" s="839">
        <v>10345982</v>
      </c>
      <c r="J17" s="839">
        <v>10589481</v>
      </c>
    </row>
    <row r="18" spans="2:13" ht="8.25" customHeight="1" x14ac:dyDescent="0.25">
      <c r="B18" s="20"/>
      <c r="C18" s="20"/>
      <c r="D18" s="20"/>
      <c r="E18" s="39"/>
      <c r="F18" s="39"/>
      <c r="G18" s="39"/>
      <c r="H18" s="39"/>
      <c r="I18" s="39"/>
      <c r="J18" s="39"/>
      <c r="K18" s="37"/>
    </row>
    <row r="19" spans="2:13" ht="20.100000000000001" customHeight="1" x14ac:dyDescent="0.25">
      <c r="B19" s="637" t="s">
        <v>6</v>
      </c>
      <c r="C19" s="660">
        <v>2009</v>
      </c>
      <c r="D19" s="660">
        <v>2010</v>
      </c>
      <c r="E19" s="660">
        <v>2011</v>
      </c>
      <c r="F19" s="660">
        <v>2012</v>
      </c>
      <c r="G19" s="660">
        <v>2013</v>
      </c>
      <c r="H19" s="661" t="s">
        <v>459</v>
      </c>
      <c r="I19" s="661" t="s">
        <v>458</v>
      </c>
      <c r="J19" s="661"/>
    </row>
    <row r="20" spans="2:13" ht="15" thickBot="1" x14ac:dyDescent="0.35">
      <c r="B20" s="656"/>
      <c r="C20" s="656"/>
      <c r="D20" s="656"/>
      <c r="E20" s="656"/>
      <c r="F20" s="213"/>
      <c r="G20" s="213"/>
      <c r="H20" s="213"/>
      <c r="I20" s="213"/>
      <c r="J20" s="213"/>
      <c r="K20" s="37"/>
      <c r="L20" s="662"/>
    </row>
    <row r="21" spans="2:13" ht="15.9" customHeight="1" x14ac:dyDescent="0.3">
      <c r="B21" s="639" t="s">
        <v>7</v>
      </c>
      <c r="C21" s="657">
        <v>809272</v>
      </c>
      <c r="D21" s="657">
        <v>831392</v>
      </c>
      <c r="E21" s="657">
        <v>846827</v>
      </c>
      <c r="F21" s="657">
        <v>839474</v>
      </c>
      <c r="G21" s="657">
        <v>868179</v>
      </c>
      <c r="H21" s="657">
        <v>875046</v>
      </c>
      <c r="I21" s="657">
        <v>892746</v>
      </c>
      <c r="J21" s="657"/>
      <c r="K21" s="662"/>
      <c r="M21" s="37"/>
    </row>
    <row r="22" spans="2:13" ht="15.9" customHeight="1" x14ac:dyDescent="0.25">
      <c r="B22" s="642" t="s">
        <v>8</v>
      </c>
      <c r="C22" s="658">
        <v>1627465</v>
      </c>
      <c r="D22" s="658">
        <v>1637170</v>
      </c>
      <c r="E22" s="658">
        <v>1670910</v>
      </c>
      <c r="F22" s="658">
        <v>1663335</v>
      </c>
      <c r="G22" s="658">
        <v>1699909</v>
      </c>
      <c r="H22" s="658">
        <v>1723556</v>
      </c>
      <c r="I22" s="658">
        <v>1759803</v>
      </c>
      <c r="J22" s="658"/>
      <c r="M22" s="37"/>
    </row>
    <row r="23" spans="2:13" ht="15.9" customHeight="1" x14ac:dyDescent="0.25">
      <c r="B23" s="639" t="s">
        <v>9</v>
      </c>
      <c r="C23" s="657">
        <v>2467329</v>
      </c>
      <c r="D23" s="657">
        <v>2468018</v>
      </c>
      <c r="E23" s="657">
        <v>2515929</v>
      </c>
      <c r="F23" s="657">
        <v>2511700</v>
      </c>
      <c r="G23" s="657">
        <v>2563465</v>
      </c>
      <c r="H23" s="657">
        <v>2595134</v>
      </c>
      <c r="I23" s="657">
        <v>2655222</v>
      </c>
      <c r="J23" s="657"/>
      <c r="M23" s="37"/>
    </row>
    <row r="24" spans="2:13" ht="15.9" customHeight="1" x14ac:dyDescent="0.25">
      <c r="B24" s="642" t="s">
        <v>10</v>
      </c>
      <c r="C24" s="658">
        <v>3315352</v>
      </c>
      <c r="D24" s="658">
        <v>3302371</v>
      </c>
      <c r="E24" s="658">
        <v>3356512</v>
      </c>
      <c r="F24" s="658">
        <v>3375210</v>
      </c>
      <c r="G24" s="658">
        <v>3424462</v>
      </c>
      <c r="H24" s="658">
        <v>3478390</v>
      </c>
      <c r="I24" s="658">
        <v>3561426</v>
      </c>
      <c r="J24" s="658"/>
      <c r="M24" s="37"/>
    </row>
    <row r="25" spans="2:13" ht="15.9" customHeight="1" x14ac:dyDescent="0.25">
      <c r="B25" s="639" t="s">
        <v>11</v>
      </c>
      <c r="C25" s="657">
        <v>4191902</v>
      </c>
      <c r="D25" s="657">
        <v>4174718</v>
      </c>
      <c r="E25" s="657">
        <v>4219394</v>
      </c>
      <c r="F25" s="657">
        <v>4269658</v>
      </c>
      <c r="G25" s="657">
        <v>4317408</v>
      </c>
      <c r="H25" s="657">
        <v>4393364</v>
      </c>
      <c r="I25" s="657">
        <v>4499665</v>
      </c>
      <c r="J25" s="657"/>
      <c r="M25" s="37"/>
    </row>
    <row r="26" spans="2:13" ht="15.9" customHeight="1" x14ac:dyDescent="0.25">
      <c r="B26" s="642" t="s">
        <v>12</v>
      </c>
      <c r="C26" s="658">
        <v>5089444</v>
      </c>
      <c r="D26" s="658">
        <v>5081456</v>
      </c>
      <c r="E26" s="658">
        <v>5107318</v>
      </c>
      <c r="F26" s="658">
        <v>5186188</v>
      </c>
      <c r="G26" s="658">
        <v>5245428</v>
      </c>
      <c r="H26" s="658">
        <v>5340362</v>
      </c>
      <c r="I26" s="658">
        <v>5464367.4879999999</v>
      </c>
      <c r="J26" s="658"/>
      <c r="M26" s="37"/>
    </row>
    <row r="27" spans="2:13" ht="15.9" customHeight="1" x14ac:dyDescent="0.25">
      <c r="B27" s="639" t="s">
        <v>13</v>
      </c>
      <c r="C27" s="657">
        <v>6023204</v>
      </c>
      <c r="D27" s="657">
        <v>6039719</v>
      </c>
      <c r="E27" s="657">
        <v>6054901</v>
      </c>
      <c r="F27" s="657">
        <v>6163138</v>
      </c>
      <c r="G27" s="657">
        <v>6211096</v>
      </c>
      <c r="H27" s="657">
        <v>6335148</v>
      </c>
      <c r="I27" s="657">
        <v>6483736</v>
      </c>
      <c r="J27" s="657"/>
      <c r="M27" s="37"/>
    </row>
    <row r="28" spans="2:13" ht="15.9" customHeight="1" x14ac:dyDescent="0.25">
      <c r="B28" s="642" t="s">
        <v>14</v>
      </c>
      <c r="C28" s="658">
        <v>6965358</v>
      </c>
      <c r="D28" s="658">
        <v>7007219</v>
      </c>
      <c r="E28" s="658">
        <v>7020485</v>
      </c>
      <c r="F28" s="658">
        <v>7132525</v>
      </c>
      <c r="G28" s="658">
        <v>7186396</v>
      </c>
      <c r="H28" s="658">
        <v>7314770</v>
      </c>
      <c r="I28" s="658">
        <v>7487141</v>
      </c>
      <c r="J28" s="658"/>
      <c r="M28" s="37"/>
    </row>
    <row r="29" spans="2:13" ht="15.9" customHeight="1" x14ac:dyDescent="0.25">
      <c r="B29" s="639" t="s">
        <v>15</v>
      </c>
      <c r="C29" s="657">
        <v>7888452</v>
      </c>
      <c r="D29" s="657">
        <v>7956044</v>
      </c>
      <c r="E29" s="657">
        <v>7985114</v>
      </c>
      <c r="F29" s="657">
        <v>8095063</v>
      </c>
      <c r="G29" s="657">
        <v>8151841</v>
      </c>
      <c r="H29" s="657">
        <v>8284880</v>
      </c>
      <c r="I29" s="657">
        <v>8487418</v>
      </c>
      <c r="J29" s="657"/>
      <c r="M29" s="37"/>
    </row>
    <row r="30" spans="2:13" ht="15.9" customHeight="1" x14ac:dyDescent="0.25">
      <c r="B30" s="642" t="s">
        <v>16</v>
      </c>
      <c r="C30" s="658">
        <v>8811460</v>
      </c>
      <c r="D30" s="658">
        <v>8885501</v>
      </c>
      <c r="E30" s="658">
        <v>8934797</v>
      </c>
      <c r="F30" s="658">
        <v>9043980</v>
      </c>
      <c r="G30" s="658">
        <v>9108722</v>
      </c>
      <c r="H30" s="658">
        <v>9245137</v>
      </c>
      <c r="I30" s="658">
        <v>9477648</v>
      </c>
      <c r="J30" s="658"/>
      <c r="M30" s="37"/>
    </row>
    <row r="31" spans="2:13" ht="15.9" customHeight="1" x14ac:dyDescent="0.25">
      <c r="B31" s="639" t="s">
        <v>17</v>
      </c>
      <c r="C31" s="657">
        <v>9706054</v>
      </c>
      <c r="D31" s="657">
        <v>9798085</v>
      </c>
      <c r="E31" s="657">
        <v>9848138</v>
      </c>
      <c r="F31" s="657">
        <v>9979861</v>
      </c>
      <c r="G31" s="657">
        <v>10044904</v>
      </c>
      <c r="H31" s="657">
        <v>10199285</v>
      </c>
      <c r="I31" s="657">
        <v>10438422</v>
      </c>
      <c r="J31" s="657"/>
      <c r="M31" s="37"/>
    </row>
    <row r="32" spans="2:13" ht="15.9" customHeight="1" thickBot="1" x14ac:dyDescent="0.3">
      <c r="B32" s="644" t="s">
        <v>18</v>
      </c>
      <c r="C32" s="839">
        <v>10549038</v>
      </c>
      <c r="D32" s="839">
        <v>10676691</v>
      </c>
      <c r="E32" s="839">
        <v>10724290</v>
      </c>
      <c r="F32" s="839">
        <v>10880870</v>
      </c>
      <c r="G32" s="839">
        <v>10965632</v>
      </c>
      <c r="H32" s="839">
        <v>11129921</v>
      </c>
      <c r="I32" s="839">
        <v>11394663</v>
      </c>
      <c r="J32" s="839"/>
      <c r="L32" s="654"/>
      <c r="M32" s="37"/>
    </row>
    <row r="33" spans="1:12" ht="7.5" customHeight="1" x14ac:dyDescent="0.25">
      <c r="B33" s="663"/>
      <c r="I33" s="127"/>
      <c r="J33" s="127"/>
    </row>
    <row r="34" spans="1:12" x14ac:dyDescent="0.25">
      <c r="B34" s="664" t="s">
        <v>363</v>
      </c>
    </row>
    <row r="35" spans="1:12" x14ac:dyDescent="0.25">
      <c r="B35" s="664" t="s">
        <v>373</v>
      </c>
    </row>
    <row r="36" spans="1:12" ht="16.5" customHeight="1" x14ac:dyDescent="0.25">
      <c r="B36" s="653" t="s">
        <v>355</v>
      </c>
    </row>
    <row r="37" spans="1:12" ht="15.75" customHeight="1" x14ac:dyDescent="0.25">
      <c r="B37" s="653" t="s">
        <v>565</v>
      </c>
    </row>
    <row r="38" spans="1:12" x14ac:dyDescent="0.25">
      <c r="B38" s="55" t="s">
        <v>440</v>
      </c>
    </row>
    <row r="40" spans="1:12" ht="15.6" x14ac:dyDescent="0.3">
      <c r="A40" s="907" t="s">
        <v>472</v>
      </c>
      <c r="B40" s="907"/>
      <c r="C40" s="907"/>
      <c r="D40" s="907"/>
      <c r="E40" s="907"/>
      <c r="F40" s="907"/>
      <c r="G40" s="907"/>
      <c r="H40" s="907"/>
      <c r="I40" s="907"/>
      <c r="J40" s="907"/>
      <c r="K40" s="907"/>
      <c r="L40" s="59" t="s">
        <v>191</v>
      </c>
    </row>
    <row r="41" spans="1:12" ht="15" x14ac:dyDescent="0.25">
      <c r="A41" s="908" t="s">
        <v>338</v>
      </c>
      <c r="B41" s="908"/>
      <c r="C41" s="908"/>
      <c r="D41" s="908"/>
      <c r="E41" s="908"/>
      <c r="F41" s="908"/>
      <c r="G41" s="908"/>
      <c r="H41" s="908"/>
      <c r="I41" s="908"/>
      <c r="J41" s="908"/>
      <c r="K41" s="908"/>
    </row>
    <row r="42" spans="1:12" ht="15" x14ac:dyDescent="0.25">
      <c r="A42" s="860"/>
      <c r="B42" s="860"/>
      <c r="C42" s="860"/>
      <c r="D42" s="860"/>
      <c r="E42" s="860"/>
      <c r="F42" s="860"/>
      <c r="G42" s="860"/>
      <c r="H42" s="860"/>
      <c r="I42" s="860"/>
      <c r="J42" s="860"/>
      <c r="K42" s="860"/>
    </row>
    <row r="67" spans="2:2" x14ac:dyDescent="0.25">
      <c r="B67" s="653" t="s">
        <v>583</v>
      </c>
    </row>
    <row r="68" spans="2:2" x14ac:dyDescent="0.25">
      <c r="B68" s="55" t="s">
        <v>444</v>
      </c>
    </row>
  </sheetData>
  <mergeCells count="2">
    <mergeCell ref="A40:K40"/>
    <mergeCell ref="A41:K41"/>
  </mergeCells>
  <hyperlinks>
    <hyperlink ref="L1" location="contenido!A1" display="volver al índice"/>
    <hyperlink ref="L40" location="contenido!A1" display="volver al índice"/>
  </hyperlinks>
  <pageMargins left="0.39370078740157483" right="0.39370078740157483" top="0.39370078740157483" bottom="0.39370078740157483" header="0" footer="0"/>
  <pageSetup scale="61"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90" zoomScaleNormal="100" zoomScaleSheetLayoutView="90" workbookViewId="0">
      <selection activeCell="E20" sqref="E20"/>
    </sheetView>
  </sheetViews>
  <sheetFormatPr baseColWidth="10" defaultRowHeight="13.2" x14ac:dyDescent="0.25"/>
  <cols>
    <col min="1" max="1" width="4.6640625" style="7" customWidth="1"/>
    <col min="2" max="2" width="21" style="7" customWidth="1"/>
    <col min="3" max="8" width="13" style="7" customWidth="1"/>
    <col min="9" max="9" width="13.33203125" style="7" customWidth="1"/>
    <col min="10" max="10" width="13" style="7" customWidth="1"/>
    <col min="11" max="11" width="14.6640625" style="7" customWidth="1"/>
    <col min="12" max="12" width="1.3320312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351</v>
      </c>
      <c r="M2" s="57" t="s">
        <v>191</v>
      </c>
    </row>
    <row r="3" spans="2:17" ht="15" x14ac:dyDescent="0.25">
      <c r="B3" s="449" t="s">
        <v>262</v>
      </c>
      <c r="F3" s="594"/>
    </row>
    <row r="4" spans="2:17" ht="8.1" customHeight="1" x14ac:dyDescent="0.25">
      <c r="D4" s="12"/>
      <c r="E4" s="12"/>
    </row>
    <row r="5" spans="2:17" s="20" customFormat="1" ht="34.5" customHeight="1" x14ac:dyDescent="0.25">
      <c r="B5" s="172" t="s">
        <v>136</v>
      </c>
      <c r="C5" s="173">
        <v>2006</v>
      </c>
      <c r="D5" s="173">
        <v>2007</v>
      </c>
      <c r="E5" s="173">
        <v>2008</v>
      </c>
      <c r="F5" s="173">
        <v>2009</v>
      </c>
      <c r="G5" s="173">
        <v>2010</v>
      </c>
      <c r="H5" s="380">
        <v>2011</v>
      </c>
      <c r="I5" s="871">
        <v>2012</v>
      </c>
      <c r="J5" s="890">
        <v>2013</v>
      </c>
      <c r="K5" s="380" t="s">
        <v>573</v>
      </c>
    </row>
    <row r="6" spans="2:17" s="28" customFormat="1" ht="9.9" customHeight="1" thickBot="1" x14ac:dyDescent="0.3">
      <c r="B6" s="301"/>
      <c r="C6" s="301"/>
      <c r="D6" s="301"/>
      <c r="E6" s="301"/>
      <c r="F6" s="301"/>
      <c r="G6" s="301"/>
      <c r="H6" s="301"/>
      <c r="I6" s="301"/>
      <c r="J6" s="301"/>
      <c r="K6" s="606"/>
    </row>
    <row r="7" spans="2:17" s="20" customFormat="1" ht="30" customHeight="1" x14ac:dyDescent="0.25">
      <c r="B7" s="175" t="s">
        <v>76</v>
      </c>
      <c r="C7" s="171">
        <v>88868</v>
      </c>
      <c r="D7" s="171">
        <v>68202</v>
      </c>
      <c r="E7" s="171">
        <v>75906</v>
      </c>
      <c r="F7" s="171">
        <v>96986</v>
      </c>
      <c r="G7" s="171">
        <v>114172</v>
      </c>
      <c r="H7" s="171">
        <v>161209</v>
      </c>
      <c r="I7" s="171">
        <v>199344</v>
      </c>
      <c r="J7" s="171">
        <v>266354</v>
      </c>
      <c r="K7" s="171">
        <f>AVERAGE(C7:J7)</f>
        <v>133880.125</v>
      </c>
      <c r="M7" s="429"/>
      <c r="N7" s="429"/>
      <c r="O7" s="39"/>
      <c r="P7" s="39"/>
      <c r="Q7" s="39"/>
    </row>
    <row r="8" spans="2:17" s="20" customFormat="1" ht="30" customHeight="1" x14ac:dyDescent="0.25">
      <c r="B8" s="176" t="s">
        <v>32</v>
      </c>
      <c r="C8" s="177">
        <v>111033</v>
      </c>
      <c r="D8" s="177">
        <v>120898</v>
      </c>
      <c r="E8" s="177">
        <v>152467</v>
      </c>
      <c r="F8" s="177">
        <v>165067</v>
      </c>
      <c r="G8" s="177">
        <v>154897</v>
      </c>
      <c r="H8" s="177">
        <v>193996</v>
      </c>
      <c r="I8" s="177">
        <v>235542</v>
      </c>
      <c r="J8" s="177">
        <v>197757</v>
      </c>
      <c r="K8" s="177">
        <f t="shared" ref="K8:K16" si="0">AVERAGE(C8:J8)</f>
        <v>166457.125</v>
      </c>
      <c r="M8" s="429"/>
      <c r="N8" s="872"/>
      <c r="O8" s="39"/>
      <c r="P8" s="39"/>
      <c r="Q8" s="39"/>
    </row>
    <row r="9" spans="2:17" s="20" customFormat="1" ht="30" customHeight="1" x14ac:dyDescent="0.25">
      <c r="B9" s="178" t="s">
        <v>84</v>
      </c>
      <c r="C9" s="179">
        <v>86362</v>
      </c>
      <c r="D9" s="179">
        <v>90767</v>
      </c>
      <c r="E9" s="179">
        <v>77102</v>
      </c>
      <c r="F9" s="179">
        <v>103801</v>
      </c>
      <c r="G9" s="179">
        <v>132227</v>
      </c>
      <c r="H9" s="179">
        <v>127770</v>
      </c>
      <c r="I9" s="179">
        <v>136233</v>
      </c>
      <c r="J9" s="179">
        <v>154606</v>
      </c>
      <c r="K9" s="179">
        <f t="shared" si="0"/>
        <v>113608.5</v>
      </c>
      <c r="M9" s="429"/>
      <c r="N9" s="429"/>
      <c r="O9" s="39"/>
      <c r="P9" s="39"/>
      <c r="Q9" s="39"/>
    </row>
    <row r="10" spans="2:17" s="20" customFormat="1" ht="30" customHeight="1" x14ac:dyDescent="0.25">
      <c r="B10" s="176" t="s">
        <v>96</v>
      </c>
      <c r="C10" s="177">
        <v>67773</v>
      </c>
      <c r="D10" s="177">
        <v>91075</v>
      </c>
      <c r="E10" s="177">
        <v>104768</v>
      </c>
      <c r="F10" s="177">
        <v>92628</v>
      </c>
      <c r="G10" s="177">
        <v>102650</v>
      </c>
      <c r="H10" s="177">
        <v>129483</v>
      </c>
      <c r="I10" s="177">
        <v>111908</v>
      </c>
      <c r="J10" s="177">
        <v>119785</v>
      </c>
      <c r="K10" s="177">
        <f t="shared" si="0"/>
        <v>102508.75</v>
      </c>
      <c r="M10" s="429"/>
      <c r="N10" s="429"/>
      <c r="O10" s="39"/>
      <c r="P10" s="39"/>
      <c r="Q10" s="39"/>
    </row>
    <row r="11" spans="2:17" s="20" customFormat="1" ht="30" customHeight="1" x14ac:dyDescent="0.25">
      <c r="B11" s="178" t="s">
        <v>82</v>
      </c>
      <c r="C11" s="179">
        <v>96675</v>
      </c>
      <c r="D11" s="179">
        <v>90508</v>
      </c>
      <c r="E11" s="179">
        <v>78163</v>
      </c>
      <c r="F11" s="179">
        <v>87023</v>
      </c>
      <c r="G11" s="179">
        <v>108157</v>
      </c>
      <c r="H11" s="179">
        <v>109430</v>
      </c>
      <c r="I11" s="179">
        <v>103878</v>
      </c>
      <c r="J11" s="179">
        <v>110646</v>
      </c>
      <c r="K11" s="179">
        <f t="shared" si="0"/>
        <v>98060</v>
      </c>
      <c r="M11" s="429"/>
      <c r="N11" s="429"/>
      <c r="O11" s="39"/>
      <c r="P11" s="39"/>
      <c r="Q11" s="39"/>
    </row>
    <row r="12" spans="2:17" s="20" customFormat="1" ht="30" customHeight="1" x14ac:dyDescent="0.25">
      <c r="B12" s="176" t="s">
        <v>89</v>
      </c>
      <c r="C12" s="177">
        <v>5394</v>
      </c>
      <c r="D12" s="177">
        <v>10253</v>
      </c>
      <c r="E12" s="177">
        <v>11535</v>
      </c>
      <c r="F12" s="177">
        <v>8317</v>
      </c>
      <c r="G12" s="177">
        <v>63742</v>
      </c>
      <c r="H12" s="177">
        <v>25839</v>
      </c>
      <c r="I12" s="177">
        <v>75395</v>
      </c>
      <c r="J12" s="177">
        <v>109964</v>
      </c>
      <c r="K12" s="177">
        <f t="shared" si="0"/>
        <v>38804.875</v>
      </c>
      <c r="M12" s="429"/>
      <c r="N12" s="429"/>
      <c r="O12" s="39"/>
      <c r="P12" s="39"/>
      <c r="Q12" s="39"/>
    </row>
    <row r="13" spans="2:17" s="20" customFormat="1" ht="30" customHeight="1" x14ac:dyDescent="0.25">
      <c r="B13" s="178" t="s">
        <v>305</v>
      </c>
      <c r="C13" s="179">
        <v>59154</v>
      </c>
      <c r="D13" s="179">
        <v>83933</v>
      </c>
      <c r="E13" s="179">
        <v>78201</v>
      </c>
      <c r="F13" s="179">
        <v>84027</v>
      </c>
      <c r="G13" s="179">
        <v>87790</v>
      </c>
      <c r="H13" s="179">
        <v>95777</v>
      </c>
      <c r="I13" s="179">
        <v>104529</v>
      </c>
      <c r="J13" s="179">
        <v>101645</v>
      </c>
      <c r="K13" s="179">
        <f t="shared" si="0"/>
        <v>86882</v>
      </c>
      <c r="M13" s="429"/>
      <c r="N13" s="429"/>
      <c r="O13" s="39"/>
      <c r="P13" s="39"/>
      <c r="Q13" s="39"/>
    </row>
    <row r="14" spans="2:17" s="20" customFormat="1" ht="30" customHeight="1" x14ac:dyDescent="0.25">
      <c r="B14" s="180" t="s">
        <v>324</v>
      </c>
      <c r="C14" s="121">
        <v>164933</v>
      </c>
      <c r="D14" s="121">
        <v>110759</v>
      </c>
      <c r="E14" s="121">
        <v>106327</v>
      </c>
      <c r="F14" s="121">
        <v>101551</v>
      </c>
      <c r="G14" s="121">
        <v>131295</v>
      </c>
      <c r="H14" s="121">
        <v>123679</v>
      </c>
      <c r="I14" s="121">
        <v>95128</v>
      </c>
      <c r="J14" s="121">
        <v>91409</v>
      </c>
      <c r="K14" s="121">
        <f t="shared" si="0"/>
        <v>115635.125</v>
      </c>
      <c r="M14" s="429"/>
      <c r="N14" s="429"/>
      <c r="O14" s="39"/>
      <c r="P14" s="39"/>
      <c r="Q14" s="39"/>
    </row>
    <row r="15" spans="2:17" s="20" customFormat="1" ht="30" customHeight="1" x14ac:dyDescent="0.25">
      <c r="B15" s="178" t="s">
        <v>306</v>
      </c>
      <c r="C15" s="179">
        <v>32987</v>
      </c>
      <c r="D15" s="179">
        <v>49857</v>
      </c>
      <c r="E15" s="179">
        <v>46558</v>
      </c>
      <c r="F15" s="179">
        <v>68495</v>
      </c>
      <c r="G15" s="179">
        <v>80456</v>
      </c>
      <c r="H15" s="179">
        <v>92347</v>
      </c>
      <c r="I15" s="179">
        <v>99434</v>
      </c>
      <c r="J15" s="179">
        <v>74434</v>
      </c>
      <c r="K15" s="179">
        <f t="shared" si="0"/>
        <v>68071</v>
      </c>
      <c r="M15" s="429"/>
      <c r="N15" s="429"/>
      <c r="O15" s="39"/>
      <c r="P15" s="39"/>
      <c r="Q15" s="39"/>
    </row>
    <row r="16" spans="2:17" s="20" customFormat="1" ht="30" customHeight="1" x14ac:dyDescent="0.25">
      <c r="B16" s="176" t="s">
        <v>325</v>
      </c>
      <c r="C16" s="177">
        <v>38563</v>
      </c>
      <c r="D16" s="177">
        <v>46501</v>
      </c>
      <c r="E16" s="177">
        <v>30734</v>
      </c>
      <c r="F16" s="177">
        <v>46535</v>
      </c>
      <c r="G16" s="177">
        <v>57697</v>
      </c>
      <c r="H16" s="177">
        <v>70241</v>
      </c>
      <c r="I16" s="177">
        <v>77000</v>
      </c>
      <c r="J16" s="177">
        <v>66183</v>
      </c>
      <c r="K16" s="177">
        <f t="shared" si="0"/>
        <v>54181.75</v>
      </c>
      <c r="M16" s="429"/>
      <c r="N16" s="429"/>
      <c r="O16" s="39"/>
      <c r="P16" s="39"/>
      <c r="Q16" s="39"/>
    </row>
    <row r="17" spans="1:17" s="20" customFormat="1" ht="5.25" customHeight="1" thickBot="1" x14ac:dyDescent="0.3">
      <c r="B17" s="302"/>
      <c r="C17" s="303"/>
      <c r="D17" s="303"/>
      <c r="E17" s="303"/>
      <c r="F17" s="303"/>
      <c r="G17" s="303"/>
      <c r="H17" s="303"/>
      <c r="I17" s="303"/>
      <c r="J17" s="303"/>
      <c r="K17" s="303"/>
      <c r="M17" s="429"/>
      <c r="N17" s="429"/>
      <c r="O17" s="39"/>
      <c r="P17" s="39"/>
      <c r="Q17" s="39"/>
    </row>
    <row r="18" spans="1:17" ht="6" customHeight="1" x14ac:dyDescent="0.25">
      <c r="B18" s="85"/>
      <c r="C18" s="14"/>
      <c r="D18" s="14"/>
      <c r="E18" s="14"/>
      <c r="F18" s="14"/>
      <c r="G18" s="14"/>
      <c r="H18" s="14"/>
      <c r="I18" s="14"/>
      <c r="J18" s="14"/>
      <c r="K18" s="14"/>
    </row>
    <row r="19" spans="1:17" ht="13.8" x14ac:dyDescent="0.25">
      <c r="B19" s="85" t="s">
        <v>410</v>
      </c>
      <c r="C19" s="14"/>
      <c r="D19" s="14"/>
      <c r="E19" s="14"/>
      <c r="F19" s="14"/>
      <c r="G19" s="14"/>
      <c r="H19" s="14"/>
      <c r="I19" s="14"/>
      <c r="J19" s="14"/>
      <c r="K19" s="14"/>
    </row>
    <row r="20" spans="1:17" x14ac:dyDescent="0.25">
      <c r="B20" s="14" t="s">
        <v>552</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352</v>
      </c>
      <c r="D23" s="14"/>
      <c r="E23" s="14"/>
      <c r="F23" s="14"/>
      <c r="G23" s="14"/>
      <c r="H23" s="14"/>
      <c r="I23" s="14"/>
      <c r="J23" s="14"/>
      <c r="K23" s="14"/>
      <c r="M23" s="57" t="s">
        <v>191</v>
      </c>
    </row>
    <row r="24" spans="1:17" ht="15" x14ac:dyDescent="0.25">
      <c r="B24" s="449" t="s">
        <v>262</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72" t="s">
        <v>136</v>
      </c>
      <c r="C26" s="173">
        <v>2006</v>
      </c>
      <c r="D26" s="173">
        <v>2007</v>
      </c>
      <c r="E26" s="173">
        <v>2008</v>
      </c>
      <c r="F26" s="173">
        <v>2009</v>
      </c>
      <c r="G26" s="173">
        <v>2010</v>
      </c>
      <c r="H26" s="380">
        <v>2011</v>
      </c>
      <c r="I26" s="871">
        <v>2012</v>
      </c>
      <c r="J26" s="890">
        <v>2013</v>
      </c>
      <c r="K26" s="871" t="s">
        <v>573</v>
      </c>
    </row>
    <row r="27" spans="1:17" x14ac:dyDescent="0.25">
      <c r="B27" s="174"/>
      <c r="C27" s="174"/>
      <c r="D27" s="174"/>
      <c r="E27" s="174"/>
      <c r="F27" s="174"/>
      <c r="G27" s="174"/>
      <c r="H27" s="174"/>
      <c r="I27" s="174"/>
      <c r="J27" s="174"/>
      <c r="K27" s="174"/>
    </row>
    <row r="28" spans="1:17" ht="30" customHeight="1" x14ac:dyDescent="0.3">
      <c r="A28" s="139"/>
      <c r="B28" s="176" t="s">
        <v>76</v>
      </c>
      <c r="C28" s="177">
        <v>130138</v>
      </c>
      <c r="D28" s="177">
        <v>123504</v>
      </c>
      <c r="E28" s="177">
        <v>98137</v>
      </c>
      <c r="F28" s="177">
        <v>239310</v>
      </c>
      <c r="G28" s="177">
        <v>392958</v>
      </c>
      <c r="H28" s="177">
        <v>406124</v>
      </c>
      <c r="I28" s="177">
        <v>500189</v>
      </c>
      <c r="J28" s="177">
        <v>724632</v>
      </c>
      <c r="K28" s="177">
        <f>AVERAGE(C28:J28)</f>
        <v>326874</v>
      </c>
      <c r="L28" s="139"/>
      <c r="M28" s="429"/>
    </row>
    <row r="29" spans="1:17" ht="30" customHeight="1" x14ac:dyDescent="0.3">
      <c r="A29" s="139"/>
      <c r="B29" s="175" t="s">
        <v>572</v>
      </c>
      <c r="C29" s="171">
        <v>61042</v>
      </c>
      <c r="D29" s="171">
        <v>107905</v>
      </c>
      <c r="E29" s="171">
        <v>282486</v>
      </c>
      <c r="F29" s="171">
        <v>225552</v>
      </c>
      <c r="G29" s="171">
        <v>142960</v>
      </c>
      <c r="H29" s="171">
        <v>151197</v>
      </c>
      <c r="I29" s="171">
        <v>196299</v>
      </c>
      <c r="J29" s="171">
        <v>143059</v>
      </c>
      <c r="K29" s="171">
        <f t="shared" ref="K29:K37" si="1">AVERAGE(C29:J29)</f>
        <v>163812.5</v>
      </c>
      <c r="L29" s="139"/>
      <c r="M29" s="429"/>
    </row>
    <row r="30" spans="1:17" ht="30" customHeight="1" x14ac:dyDescent="0.25">
      <c r="B30" s="176" t="s">
        <v>96</v>
      </c>
      <c r="C30" s="177">
        <v>181957</v>
      </c>
      <c r="D30" s="177">
        <v>160438</v>
      </c>
      <c r="E30" s="177">
        <v>152584</v>
      </c>
      <c r="F30" s="177">
        <v>200175</v>
      </c>
      <c r="G30" s="177">
        <v>150623</v>
      </c>
      <c r="H30" s="177">
        <v>203996</v>
      </c>
      <c r="I30" s="177">
        <v>187720</v>
      </c>
      <c r="J30" s="177">
        <v>141938</v>
      </c>
      <c r="K30" s="177">
        <f t="shared" si="1"/>
        <v>172428.875</v>
      </c>
      <c r="M30" s="429"/>
    </row>
    <row r="31" spans="1:17" ht="30" customHeight="1" x14ac:dyDescent="0.25">
      <c r="B31" s="178" t="s">
        <v>308</v>
      </c>
      <c r="C31" s="179">
        <v>62654</v>
      </c>
      <c r="D31" s="179">
        <v>40266</v>
      </c>
      <c r="E31" s="179">
        <v>52986</v>
      </c>
      <c r="F31" s="179">
        <v>87579</v>
      </c>
      <c r="G31" s="179">
        <v>65436</v>
      </c>
      <c r="H31" s="179">
        <v>72216</v>
      </c>
      <c r="I31" s="179">
        <v>120906</v>
      </c>
      <c r="J31" s="179">
        <v>111163</v>
      </c>
      <c r="K31" s="179">
        <f t="shared" si="1"/>
        <v>76650.75</v>
      </c>
      <c r="M31" s="429"/>
    </row>
    <row r="32" spans="1:17" ht="30" customHeight="1" x14ac:dyDescent="0.25">
      <c r="B32" s="176" t="s">
        <v>291</v>
      </c>
      <c r="C32" s="177">
        <v>74746</v>
      </c>
      <c r="D32" s="177">
        <v>73716</v>
      </c>
      <c r="E32" s="177">
        <v>73850</v>
      </c>
      <c r="F32" s="177">
        <v>64545</v>
      </c>
      <c r="G32" s="177">
        <v>93101</v>
      </c>
      <c r="H32" s="177">
        <v>102188</v>
      </c>
      <c r="I32" s="177">
        <v>103134</v>
      </c>
      <c r="J32" s="177">
        <v>91751</v>
      </c>
      <c r="K32" s="177">
        <f t="shared" si="1"/>
        <v>84628.875</v>
      </c>
      <c r="M32" s="429"/>
    </row>
    <row r="33" spans="2:13" ht="30" customHeight="1" x14ac:dyDescent="0.25">
      <c r="B33" s="178" t="s">
        <v>292</v>
      </c>
      <c r="C33" s="179">
        <v>60092</v>
      </c>
      <c r="D33" s="179">
        <v>61403</v>
      </c>
      <c r="E33" s="179">
        <v>73247</v>
      </c>
      <c r="F33" s="179">
        <v>73870</v>
      </c>
      <c r="G33" s="179">
        <v>82531</v>
      </c>
      <c r="H33" s="179">
        <v>81035</v>
      </c>
      <c r="I33" s="179">
        <v>74480</v>
      </c>
      <c r="J33" s="179">
        <v>89678</v>
      </c>
      <c r="K33" s="179">
        <f t="shared" si="1"/>
        <v>74542</v>
      </c>
      <c r="M33" s="429"/>
    </row>
    <row r="34" spans="2:13" ht="30" customHeight="1" x14ac:dyDescent="0.25">
      <c r="B34" s="381" t="s">
        <v>289</v>
      </c>
      <c r="C34" s="177">
        <v>77354</v>
      </c>
      <c r="D34" s="177">
        <v>78000</v>
      </c>
      <c r="E34" s="177">
        <v>46853</v>
      </c>
      <c r="F34" s="177">
        <v>70759</v>
      </c>
      <c r="G34" s="177">
        <v>72622</v>
      </c>
      <c r="H34" s="177">
        <v>69550</v>
      </c>
      <c r="I34" s="177">
        <v>74695</v>
      </c>
      <c r="J34" s="177">
        <v>75063</v>
      </c>
      <c r="K34" s="177">
        <f t="shared" si="1"/>
        <v>70612</v>
      </c>
      <c r="M34" s="429"/>
    </row>
    <row r="35" spans="2:13" ht="30" customHeight="1" x14ac:dyDescent="0.25">
      <c r="B35" s="183" t="s">
        <v>309</v>
      </c>
      <c r="C35" s="179">
        <v>41697</v>
      </c>
      <c r="D35" s="179">
        <v>44401</v>
      </c>
      <c r="E35" s="179">
        <v>73838</v>
      </c>
      <c r="F35" s="179">
        <v>73339</v>
      </c>
      <c r="G35" s="179">
        <v>62037</v>
      </c>
      <c r="H35" s="179">
        <v>62966</v>
      </c>
      <c r="I35" s="179">
        <v>78018</v>
      </c>
      <c r="J35" s="179">
        <v>74362</v>
      </c>
      <c r="K35" s="179">
        <f t="shared" si="1"/>
        <v>63832.25</v>
      </c>
      <c r="M35" s="429"/>
    </row>
    <row r="36" spans="2:13" ht="30" customHeight="1" x14ac:dyDescent="0.25">
      <c r="B36" s="176" t="s">
        <v>324</v>
      </c>
      <c r="C36" s="177">
        <v>76980</v>
      </c>
      <c r="D36" s="177">
        <v>56552</v>
      </c>
      <c r="E36" s="177">
        <v>54630</v>
      </c>
      <c r="F36" s="177">
        <v>60584</v>
      </c>
      <c r="G36" s="177">
        <v>51800</v>
      </c>
      <c r="H36" s="177">
        <v>46377</v>
      </c>
      <c r="I36" s="177">
        <v>60622</v>
      </c>
      <c r="J36" s="177">
        <v>65407</v>
      </c>
      <c r="K36" s="177">
        <f t="shared" si="1"/>
        <v>59119</v>
      </c>
      <c r="M36" s="429"/>
    </row>
    <row r="37" spans="2:13" ht="30" customHeight="1" x14ac:dyDescent="0.25">
      <c r="B37" s="178" t="s">
        <v>307</v>
      </c>
      <c r="C37" s="179">
        <v>68100</v>
      </c>
      <c r="D37" s="179">
        <v>61600</v>
      </c>
      <c r="E37" s="179">
        <v>56995</v>
      </c>
      <c r="F37" s="179">
        <v>56022</v>
      </c>
      <c r="G37" s="179">
        <v>67065</v>
      </c>
      <c r="H37" s="179">
        <v>75779</v>
      </c>
      <c r="I37" s="179">
        <v>70531</v>
      </c>
      <c r="J37" s="179">
        <v>58792</v>
      </c>
      <c r="K37" s="179">
        <f t="shared" si="1"/>
        <v>64360.5</v>
      </c>
      <c r="M37" s="429"/>
    </row>
    <row r="38" spans="2:13" ht="3.75" customHeight="1" x14ac:dyDescent="0.25">
      <c r="B38" s="181"/>
      <c r="C38" s="182"/>
      <c r="D38" s="182"/>
      <c r="E38" s="182"/>
      <c r="F38" s="182"/>
      <c r="G38" s="182"/>
      <c r="H38" s="182"/>
      <c r="I38" s="182"/>
      <c r="J38" s="182"/>
      <c r="K38" s="182"/>
    </row>
    <row r="39" spans="2:13" ht="13.8" x14ac:dyDescent="0.25">
      <c r="B39" s="85"/>
      <c r="C39" s="14"/>
      <c r="D39" s="14"/>
      <c r="E39" s="14"/>
      <c r="F39" s="14"/>
      <c r="G39" s="14"/>
      <c r="H39" s="14"/>
      <c r="I39" s="14"/>
      <c r="J39" s="14"/>
      <c r="K39" s="14"/>
    </row>
    <row r="40" spans="2:13" ht="13.8" x14ac:dyDescent="0.25">
      <c r="B40" s="85" t="s">
        <v>353</v>
      </c>
      <c r="C40" s="14"/>
      <c r="D40" s="14"/>
      <c r="E40" s="14"/>
      <c r="F40" s="14"/>
      <c r="G40" s="14"/>
      <c r="H40" s="14"/>
      <c r="I40" s="14"/>
      <c r="J40" s="14"/>
      <c r="K40" s="14"/>
    </row>
    <row r="41" spans="2:13" x14ac:dyDescent="0.25">
      <c r="B41" s="14" t="s">
        <v>552</v>
      </c>
      <c r="C41" s="14"/>
      <c r="D41" s="14"/>
      <c r="E41" s="14"/>
      <c r="F41" s="14"/>
      <c r="G41" s="14"/>
      <c r="H41" s="14"/>
      <c r="I41" s="14"/>
      <c r="J41" s="14"/>
      <c r="K41" s="14"/>
    </row>
  </sheetData>
  <hyperlinks>
    <hyperlink ref="M2" location="contenido!A45" display="Volver al índice"/>
    <hyperlink ref="M23" location="contenido!A45" display="Volver al índice"/>
  </hyperlinks>
  <pageMargins left="0.39370078740157483" right="0.39370078740157483" top="0" bottom="0.39370078740157483" header="0" footer="0.19685039370078741"/>
  <pageSetup scale="61"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topLeftCell="A4" zoomScale="50" zoomScaleNormal="100" zoomScaleSheetLayoutView="50" workbookViewId="0">
      <selection activeCell="E20" sqref="E20"/>
    </sheetView>
  </sheetViews>
  <sheetFormatPr baseColWidth="10" defaultRowHeight="13.2" x14ac:dyDescent="0.25"/>
  <cols>
    <col min="1" max="1" width="4.6640625" style="7" customWidth="1"/>
    <col min="2" max="2" width="19.33203125" style="7" customWidth="1"/>
    <col min="3" max="11" width="11.5546875" style="7" customWidth="1"/>
    <col min="12" max="12" width="9.1093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350</v>
      </c>
      <c r="M2" s="57" t="s">
        <v>191</v>
      </c>
    </row>
    <row r="3" spans="2:13" ht="15" x14ac:dyDescent="0.25">
      <c r="B3" s="449" t="s">
        <v>262</v>
      </c>
    </row>
    <row r="4" spans="2:13" ht="8.1" customHeight="1" x14ac:dyDescent="0.25">
      <c r="D4" s="12"/>
      <c r="E4" s="12"/>
    </row>
    <row r="5" spans="2:13" s="20" customFormat="1" ht="34.5" customHeight="1" x14ac:dyDescent="0.25">
      <c r="B5" s="489" t="s">
        <v>136</v>
      </c>
      <c r="C5" s="173">
        <v>2006</v>
      </c>
      <c r="D5" s="173">
        <v>2007</v>
      </c>
      <c r="E5" s="173">
        <v>2008</v>
      </c>
      <c r="F5" s="173">
        <v>2009</v>
      </c>
      <c r="G5" s="173">
        <v>2010</v>
      </c>
      <c r="H5" s="426">
        <v>2011</v>
      </c>
      <c r="I5" s="871">
        <v>2012</v>
      </c>
      <c r="J5" s="891">
        <v>2013</v>
      </c>
      <c r="K5" s="173" t="s">
        <v>573</v>
      </c>
    </row>
    <row r="6" spans="2:13" s="28" customFormat="1" ht="9.9" customHeight="1" thickBot="1" x14ac:dyDescent="0.3">
      <c r="B6" s="301"/>
      <c r="C6" s="301"/>
      <c r="D6" s="301"/>
      <c r="E6" s="301"/>
      <c r="F6" s="301"/>
      <c r="G6" s="301"/>
      <c r="H6" s="301"/>
      <c r="I6" s="301"/>
      <c r="J6" s="301"/>
      <c r="K6" s="301"/>
    </row>
    <row r="7" spans="2:13" s="20" customFormat="1" ht="30" customHeight="1" x14ac:dyDescent="0.25">
      <c r="B7" s="180" t="s">
        <v>76</v>
      </c>
      <c r="C7" s="121">
        <v>219006</v>
      </c>
      <c r="D7" s="121">
        <v>191706</v>
      </c>
      <c r="E7" s="121">
        <v>174043</v>
      </c>
      <c r="F7" s="121">
        <v>336296</v>
      </c>
      <c r="G7" s="121">
        <v>507130</v>
      </c>
      <c r="H7" s="121">
        <v>567333</v>
      </c>
      <c r="I7" s="121">
        <v>699533</v>
      </c>
      <c r="J7" s="121">
        <v>990986</v>
      </c>
      <c r="K7" s="121">
        <f>AVERAGE(C7:J7)</f>
        <v>460754.125</v>
      </c>
      <c r="M7" s="429"/>
    </row>
    <row r="8" spans="2:13" s="20" customFormat="1" ht="30" customHeight="1" x14ac:dyDescent="0.25">
      <c r="B8" s="394" t="s">
        <v>96</v>
      </c>
      <c r="C8" s="395">
        <v>249730</v>
      </c>
      <c r="D8" s="395">
        <v>251513</v>
      </c>
      <c r="E8" s="395">
        <v>257352</v>
      </c>
      <c r="F8" s="395">
        <v>292803</v>
      </c>
      <c r="G8" s="395">
        <v>253273</v>
      </c>
      <c r="H8" s="395">
        <v>333479</v>
      </c>
      <c r="I8" s="395">
        <v>299628</v>
      </c>
      <c r="J8" s="395">
        <v>261723</v>
      </c>
      <c r="K8" s="395">
        <f t="shared" ref="K8:K16" si="0">AVERAGE(C8:J8)</f>
        <v>274937.625</v>
      </c>
      <c r="M8" s="429"/>
    </row>
    <row r="9" spans="2:13" s="20" customFormat="1" ht="30" customHeight="1" x14ac:dyDescent="0.25">
      <c r="B9" s="393" t="s">
        <v>32</v>
      </c>
      <c r="C9" s="177">
        <v>153972</v>
      </c>
      <c r="D9" s="177">
        <v>166459</v>
      </c>
      <c r="E9" s="177">
        <v>175660</v>
      </c>
      <c r="F9" s="177">
        <v>191587</v>
      </c>
      <c r="G9" s="177">
        <v>169792</v>
      </c>
      <c r="H9" s="177">
        <v>224374</v>
      </c>
      <c r="I9" s="177">
        <v>244099</v>
      </c>
      <c r="J9" s="177">
        <v>208370</v>
      </c>
      <c r="K9" s="177">
        <f t="shared" si="0"/>
        <v>191789.125</v>
      </c>
      <c r="M9" s="429"/>
    </row>
    <row r="10" spans="2:13" s="20" customFormat="1" ht="30" customHeight="1" x14ac:dyDescent="0.25">
      <c r="B10" s="396" t="s">
        <v>84</v>
      </c>
      <c r="C10" s="397">
        <v>170822</v>
      </c>
      <c r="D10" s="397">
        <v>175510</v>
      </c>
      <c r="E10" s="397">
        <v>161438</v>
      </c>
      <c r="F10" s="397">
        <v>154112</v>
      </c>
      <c r="G10" s="397">
        <v>175065</v>
      </c>
      <c r="H10" s="397">
        <v>195360</v>
      </c>
      <c r="I10" s="397">
        <v>197361</v>
      </c>
      <c r="J10" s="397">
        <v>205356</v>
      </c>
      <c r="K10" s="397">
        <f t="shared" si="0"/>
        <v>179378</v>
      </c>
      <c r="M10" s="429"/>
    </row>
    <row r="11" spans="2:13" s="20" customFormat="1" ht="30" customHeight="1" x14ac:dyDescent="0.25">
      <c r="B11" s="393" t="s">
        <v>324</v>
      </c>
      <c r="C11" s="177">
        <v>241913</v>
      </c>
      <c r="D11" s="177">
        <v>167311</v>
      </c>
      <c r="E11" s="177">
        <v>160957</v>
      </c>
      <c r="F11" s="177">
        <v>162135</v>
      </c>
      <c r="G11" s="177">
        <v>183095</v>
      </c>
      <c r="H11" s="177">
        <v>170056</v>
      </c>
      <c r="I11" s="177">
        <v>155750</v>
      </c>
      <c r="J11" s="177">
        <v>156816</v>
      </c>
      <c r="K11" s="177">
        <f t="shared" si="0"/>
        <v>174754.125</v>
      </c>
      <c r="M11" s="429"/>
    </row>
    <row r="12" spans="2:13" s="20" customFormat="1" ht="30" customHeight="1" x14ac:dyDescent="0.25">
      <c r="B12" s="394" t="s">
        <v>578</v>
      </c>
      <c r="C12" s="397">
        <v>67339</v>
      </c>
      <c r="D12" s="397">
        <v>110866</v>
      </c>
      <c r="E12" s="397">
        <v>298336</v>
      </c>
      <c r="F12" s="397">
        <v>228616</v>
      </c>
      <c r="G12" s="397">
        <v>147327</v>
      </c>
      <c r="H12" s="397">
        <v>154272</v>
      </c>
      <c r="I12" s="397">
        <v>204002</v>
      </c>
      <c r="J12" s="397">
        <v>148170</v>
      </c>
      <c r="K12" s="397">
        <f t="shared" si="0"/>
        <v>169866</v>
      </c>
      <c r="M12" s="429"/>
    </row>
    <row r="13" spans="2:13" s="20" customFormat="1" ht="30" customHeight="1" x14ac:dyDescent="0.25">
      <c r="B13" s="393" t="s">
        <v>73</v>
      </c>
      <c r="C13" s="177">
        <v>7811</v>
      </c>
      <c r="D13" s="177">
        <v>12864</v>
      </c>
      <c r="E13" s="177">
        <v>18686</v>
      </c>
      <c r="F13" s="177">
        <v>13004</v>
      </c>
      <c r="G13" s="177">
        <v>78499</v>
      </c>
      <c r="H13" s="177">
        <v>30491</v>
      </c>
      <c r="I13" s="177">
        <v>96246</v>
      </c>
      <c r="J13" s="177">
        <v>144723</v>
      </c>
      <c r="K13" s="177">
        <f>AVERAGE(C13:J13)</f>
        <v>50290.5</v>
      </c>
      <c r="M13" s="429"/>
    </row>
    <row r="14" spans="2:13" s="20" customFormat="1" ht="30" customHeight="1" x14ac:dyDescent="0.25">
      <c r="B14" s="394" t="s">
        <v>308</v>
      </c>
      <c r="C14" s="397">
        <v>73438</v>
      </c>
      <c r="D14" s="397">
        <v>55197</v>
      </c>
      <c r="E14" s="397">
        <v>65660</v>
      </c>
      <c r="F14" s="397">
        <v>106352</v>
      </c>
      <c r="G14" s="397">
        <v>80398</v>
      </c>
      <c r="H14" s="397">
        <v>88718</v>
      </c>
      <c r="I14" s="397">
        <v>147735</v>
      </c>
      <c r="J14" s="397">
        <v>144668</v>
      </c>
      <c r="K14" s="397">
        <f t="shared" si="0"/>
        <v>95270.75</v>
      </c>
      <c r="M14" s="429"/>
    </row>
    <row r="15" spans="2:13" s="20" customFormat="1" ht="30" customHeight="1" x14ac:dyDescent="0.25">
      <c r="B15" s="431" t="s">
        <v>292</v>
      </c>
      <c r="C15" s="177">
        <v>120106</v>
      </c>
      <c r="D15" s="177">
        <v>123768</v>
      </c>
      <c r="E15" s="177">
        <v>127595</v>
      </c>
      <c r="F15" s="177">
        <v>135301</v>
      </c>
      <c r="G15" s="177">
        <v>144248</v>
      </c>
      <c r="H15" s="177">
        <v>141778</v>
      </c>
      <c r="I15" s="177">
        <v>134401</v>
      </c>
      <c r="J15" s="177">
        <v>144562</v>
      </c>
      <c r="K15" s="177">
        <f t="shared" si="0"/>
        <v>133969.875</v>
      </c>
      <c r="M15" s="429"/>
    </row>
    <row r="16" spans="2:13" s="20" customFormat="1" ht="30" customHeight="1" thickBot="1" x14ac:dyDescent="0.3">
      <c r="B16" s="432" t="s">
        <v>291</v>
      </c>
      <c r="C16" s="398">
        <v>128238</v>
      </c>
      <c r="D16" s="398">
        <v>137150</v>
      </c>
      <c r="E16" s="398">
        <v>108078</v>
      </c>
      <c r="F16" s="398">
        <v>118799</v>
      </c>
      <c r="G16" s="398">
        <v>133084</v>
      </c>
      <c r="H16" s="398">
        <v>171279</v>
      </c>
      <c r="I16" s="398">
        <v>172101</v>
      </c>
      <c r="J16" s="398">
        <v>143974</v>
      </c>
      <c r="K16" s="398">
        <f t="shared" si="0"/>
        <v>139087.875</v>
      </c>
      <c r="M16" s="429"/>
    </row>
    <row r="17" spans="1:13" ht="6" customHeight="1" x14ac:dyDescent="0.25">
      <c r="B17" s="85"/>
      <c r="C17" s="14"/>
      <c r="D17" s="14"/>
      <c r="E17" s="14"/>
      <c r="F17" s="14"/>
      <c r="G17" s="14"/>
      <c r="H17" s="14"/>
      <c r="I17" s="14"/>
      <c r="J17" s="14"/>
      <c r="K17" s="14"/>
    </row>
    <row r="18" spans="1:13" ht="13.8" x14ac:dyDescent="0.25">
      <c r="B18" s="85" t="s">
        <v>411</v>
      </c>
      <c r="C18" s="14"/>
      <c r="D18" s="14"/>
      <c r="E18" s="14"/>
      <c r="F18" s="14"/>
      <c r="G18" s="14"/>
      <c r="H18" s="14"/>
      <c r="I18" s="14"/>
      <c r="J18" s="14"/>
      <c r="K18" s="14"/>
    </row>
    <row r="19" spans="1:13" x14ac:dyDescent="0.25">
      <c r="B19" s="14" t="s">
        <v>290</v>
      </c>
      <c r="C19" s="14"/>
      <c r="D19" s="14"/>
      <c r="E19" s="14"/>
      <c r="F19" s="14"/>
      <c r="G19" s="14"/>
      <c r="H19" s="14"/>
      <c r="I19" s="14"/>
      <c r="J19" s="14"/>
      <c r="K19" s="14"/>
    </row>
    <row r="20" spans="1:13" x14ac:dyDescent="0.25">
      <c r="B20" s="14" t="s">
        <v>552</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07" t="s">
        <v>579</v>
      </c>
      <c r="B28" s="907"/>
      <c r="C28" s="907"/>
      <c r="D28" s="907"/>
      <c r="E28" s="907"/>
      <c r="F28" s="907"/>
      <c r="G28" s="907"/>
      <c r="H28" s="907"/>
      <c r="I28" s="907"/>
      <c r="J28" s="907"/>
      <c r="K28" s="907"/>
      <c r="L28" s="907"/>
      <c r="M28" s="57" t="s">
        <v>191</v>
      </c>
    </row>
    <row r="29" spans="1:13" ht="15" x14ac:dyDescent="0.25">
      <c r="A29" s="908" t="s">
        <v>262</v>
      </c>
      <c r="B29" s="908"/>
      <c r="C29" s="908"/>
      <c r="D29" s="908"/>
      <c r="E29" s="908"/>
      <c r="F29" s="908"/>
      <c r="G29" s="908"/>
      <c r="H29" s="908"/>
      <c r="I29" s="908"/>
      <c r="J29" s="908"/>
      <c r="K29" s="908"/>
      <c r="L29" s="908"/>
    </row>
    <row r="56" spans="2:2" x14ac:dyDescent="0.25">
      <c r="B56" s="14" t="s">
        <v>553</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M50"/>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3.109375" style="7" customWidth="1"/>
    <col min="2" max="2" width="16.6640625" style="7" customWidth="1"/>
    <col min="3" max="10" width="12.6640625" style="7" customWidth="1"/>
    <col min="11" max="11" width="3.5546875" style="7" customWidth="1"/>
    <col min="12" max="12" width="12.33203125" style="7" bestFit="1" customWidth="1"/>
    <col min="13" max="16384" width="11.44140625" style="7"/>
  </cols>
  <sheetData>
    <row r="2" spans="2:12" ht="15.6" x14ac:dyDescent="0.3">
      <c r="B2" s="117" t="s">
        <v>180</v>
      </c>
      <c r="C2" s="28"/>
      <c r="D2" s="20"/>
      <c r="E2" s="20"/>
      <c r="F2" s="20"/>
      <c r="G2" s="20"/>
      <c r="H2" s="20"/>
      <c r="I2" s="20"/>
      <c r="L2" s="57" t="s">
        <v>191</v>
      </c>
    </row>
    <row r="3" spans="2:12" ht="15" x14ac:dyDescent="0.25">
      <c r="B3" s="449" t="s">
        <v>266</v>
      </c>
      <c r="C3" s="39"/>
      <c r="D3" s="39"/>
      <c r="E3" s="39"/>
      <c r="F3" s="39"/>
      <c r="G3" s="39"/>
      <c r="H3" s="39"/>
      <c r="I3" s="39"/>
      <c r="J3" s="20"/>
    </row>
    <row r="4" spans="2:12" ht="8.1" customHeight="1" x14ac:dyDescent="0.25">
      <c r="B4" s="20"/>
      <c r="C4" s="20"/>
      <c r="D4" s="20"/>
      <c r="E4" s="20"/>
      <c r="F4" s="20"/>
      <c r="G4" s="20"/>
      <c r="H4" s="20"/>
      <c r="I4" s="20"/>
      <c r="J4" s="20"/>
    </row>
    <row r="5" spans="2:12" ht="35.1" customHeight="1" x14ac:dyDescent="0.25">
      <c r="B5" s="994" t="s">
        <v>113</v>
      </c>
      <c r="C5" s="995"/>
      <c r="D5" s="995"/>
      <c r="E5" s="996"/>
      <c r="F5" s="996"/>
      <c r="G5" s="996"/>
      <c r="H5" s="996"/>
      <c r="I5" s="996"/>
      <c r="J5" s="996"/>
    </row>
    <row r="6" spans="2:12" ht="47.25" customHeight="1" x14ac:dyDescent="0.25">
      <c r="B6" s="204" t="s">
        <v>146</v>
      </c>
      <c r="C6" s="201">
        <v>2009</v>
      </c>
      <c r="D6" s="201">
        <v>2010</v>
      </c>
      <c r="E6" s="201">
        <v>2011</v>
      </c>
      <c r="F6" s="201">
        <v>2012</v>
      </c>
      <c r="G6" s="201">
        <v>2013</v>
      </c>
      <c r="H6" s="201">
        <v>2014</v>
      </c>
      <c r="I6" s="201" t="s">
        <v>458</v>
      </c>
      <c r="J6" s="205" t="s">
        <v>554</v>
      </c>
      <c r="L6" s="16"/>
    </row>
    <row r="7" spans="2:12" ht="28.5" customHeight="1" x14ac:dyDescent="0.25">
      <c r="B7" s="490" t="s">
        <v>391</v>
      </c>
      <c r="C7" s="424">
        <v>9200.4166666666661</v>
      </c>
      <c r="D7" s="424">
        <v>9117</v>
      </c>
      <c r="E7" s="424">
        <v>9193.5</v>
      </c>
      <c r="F7" s="424">
        <v>9232.4166666666661</v>
      </c>
      <c r="G7" s="424">
        <v>9215</v>
      </c>
      <c r="H7" s="424">
        <v>9252</v>
      </c>
      <c r="I7" s="424">
        <v>9312.75</v>
      </c>
      <c r="J7" s="65">
        <v>0.65661478599221557</v>
      </c>
      <c r="L7" s="16"/>
    </row>
    <row r="8" spans="2:12" ht="3" customHeight="1" thickBot="1" x14ac:dyDescent="0.3">
      <c r="B8" s="208"/>
      <c r="C8" s="208"/>
      <c r="D8" s="208"/>
      <c r="E8" s="208"/>
      <c r="F8" s="208"/>
      <c r="G8" s="208"/>
      <c r="H8" s="208"/>
      <c r="I8" s="208"/>
      <c r="J8" s="208"/>
      <c r="L8" s="16"/>
    </row>
    <row r="9" spans="2:12" ht="20.100000000000001" customHeight="1" x14ac:dyDescent="0.25">
      <c r="B9" s="184" t="s">
        <v>0</v>
      </c>
      <c r="C9" s="196">
        <v>9312</v>
      </c>
      <c r="D9" s="196">
        <v>9089</v>
      </c>
      <c r="E9" s="196">
        <v>9160</v>
      </c>
      <c r="F9" s="196">
        <v>9242</v>
      </c>
      <c r="G9" s="196">
        <v>9222</v>
      </c>
      <c r="H9" s="196">
        <v>9212</v>
      </c>
      <c r="I9" s="196">
        <v>9309</v>
      </c>
      <c r="J9" s="197">
        <v>1.0529743812418557</v>
      </c>
      <c r="K9" s="44"/>
      <c r="L9" s="552"/>
    </row>
    <row r="10" spans="2:12" ht="20.100000000000001" customHeight="1" x14ac:dyDescent="0.25">
      <c r="B10" s="61" t="s">
        <v>1</v>
      </c>
      <c r="C10" s="64">
        <v>9289</v>
      </c>
      <c r="D10" s="64">
        <v>9092</v>
      </c>
      <c r="E10" s="64">
        <v>9163</v>
      </c>
      <c r="F10" s="64">
        <v>9257</v>
      </c>
      <c r="G10" s="64">
        <v>9223</v>
      </c>
      <c r="H10" s="64">
        <v>9212</v>
      </c>
      <c r="I10" s="64">
        <v>9312</v>
      </c>
      <c r="J10" s="65">
        <v>1.0855405992184153</v>
      </c>
      <c r="K10" s="44"/>
      <c r="L10" s="552"/>
    </row>
    <row r="11" spans="2:12" ht="20.100000000000001" customHeight="1" x14ac:dyDescent="0.25">
      <c r="B11" s="184" t="s">
        <v>2</v>
      </c>
      <c r="C11" s="196">
        <v>9283</v>
      </c>
      <c r="D11" s="196">
        <v>9099</v>
      </c>
      <c r="E11" s="196">
        <v>9180</v>
      </c>
      <c r="F11" s="196">
        <v>9271</v>
      </c>
      <c r="G11" s="196" t="s">
        <v>340</v>
      </c>
      <c r="H11" s="196">
        <v>9223</v>
      </c>
      <c r="I11" s="196">
        <v>9301</v>
      </c>
      <c r="J11" s="197">
        <v>0.84571180743793217</v>
      </c>
      <c r="K11" s="44"/>
      <c r="L11" s="552"/>
    </row>
    <row r="12" spans="2:12" ht="20.100000000000001" customHeight="1" x14ac:dyDescent="0.25">
      <c r="B12" s="61" t="s">
        <v>3</v>
      </c>
      <c r="C12" s="64">
        <v>9282</v>
      </c>
      <c r="D12" s="64">
        <v>9108</v>
      </c>
      <c r="E12" s="64">
        <v>9182</v>
      </c>
      <c r="F12" s="64">
        <v>9273</v>
      </c>
      <c r="G12" s="64" t="s">
        <v>340</v>
      </c>
      <c r="H12" s="64">
        <v>9240</v>
      </c>
      <c r="I12" s="64">
        <v>9307</v>
      </c>
      <c r="J12" s="65">
        <v>0.72510822510822859</v>
      </c>
      <c r="K12" s="44"/>
      <c r="L12" s="552"/>
    </row>
    <row r="13" spans="2:12" ht="20.100000000000001" customHeight="1" x14ac:dyDescent="0.25">
      <c r="B13" s="184" t="s">
        <v>4</v>
      </c>
      <c r="C13" s="196">
        <v>9274</v>
      </c>
      <c r="D13" s="196">
        <v>9119</v>
      </c>
      <c r="E13" s="196">
        <v>9194</v>
      </c>
      <c r="F13" s="196">
        <v>9263</v>
      </c>
      <c r="G13" s="196" t="s">
        <v>340</v>
      </c>
      <c r="H13" s="196">
        <v>9252</v>
      </c>
      <c r="I13" s="196">
        <v>9310</v>
      </c>
      <c r="J13" s="197">
        <v>0.6268914829226091</v>
      </c>
      <c r="K13" s="44"/>
      <c r="L13" s="552"/>
    </row>
    <row r="14" spans="2:12" ht="20.100000000000001" customHeight="1" x14ac:dyDescent="0.25">
      <c r="B14" s="61" t="s">
        <v>5</v>
      </c>
      <c r="C14" s="64">
        <v>9230</v>
      </c>
      <c r="D14" s="64">
        <v>9129</v>
      </c>
      <c r="E14" s="64">
        <v>9196</v>
      </c>
      <c r="F14" s="64">
        <v>9241</v>
      </c>
      <c r="G14" s="64" t="s">
        <v>340</v>
      </c>
      <c r="H14" s="64">
        <v>9267</v>
      </c>
      <c r="I14" s="64">
        <v>9317</v>
      </c>
      <c r="J14" s="65">
        <v>0.53954893708858531</v>
      </c>
      <c r="K14" s="44"/>
      <c r="L14" s="552"/>
    </row>
    <row r="15" spans="2:12" ht="20.100000000000001" customHeight="1" x14ac:dyDescent="0.25">
      <c r="B15" s="184" t="s">
        <v>60</v>
      </c>
      <c r="C15" s="196">
        <v>9187</v>
      </c>
      <c r="D15" s="196">
        <v>9135</v>
      </c>
      <c r="E15" s="196">
        <v>9198</v>
      </c>
      <c r="F15" s="196">
        <v>9222</v>
      </c>
      <c r="G15" s="196">
        <v>9235</v>
      </c>
      <c r="H15" s="196">
        <v>9268</v>
      </c>
      <c r="I15" s="196">
        <v>9322</v>
      </c>
      <c r="J15" s="197">
        <v>0.5826499784203687</v>
      </c>
      <c r="K15" s="44"/>
      <c r="L15" s="552"/>
    </row>
    <row r="16" spans="2:12" ht="20.100000000000001" customHeight="1" x14ac:dyDescent="0.25">
      <c r="B16" s="61" t="s">
        <v>61</v>
      </c>
      <c r="C16" s="64">
        <v>9159</v>
      </c>
      <c r="D16" s="64">
        <v>9123</v>
      </c>
      <c r="E16" s="64">
        <v>9200</v>
      </c>
      <c r="F16" s="64">
        <v>9217</v>
      </c>
      <c r="G16" s="64">
        <v>9229</v>
      </c>
      <c r="H16" s="64">
        <v>9268</v>
      </c>
      <c r="I16" s="64">
        <v>9321</v>
      </c>
      <c r="J16" s="65">
        <v>0.57186016400518902</v>
      </c>
      <c r="K16" s="44"/>
      <c r="L16" s="552"/>
    </row>
    <row r="17" spans="2:12" ht="20.100000000000001" customHeight="1" x14ac:dyDescent="0.25">
      <c r="B17" s="184" t="s">
        <v>62</v>
      </c>
      <c r="C17" s="196">
        <v>9120</v>
      </c>
      <c r="D17" s="196">
        <v>9121</v>
      </c>
      <c r="E17" s="196">
        <v>9201</v>
      </c>
      <c r="F17" s="196">
        <v>9195</v>
      </c>
      <c r="G17" s="196">
        <v>9208</v>
      </c>
      <c r="H17" s="196">
        <v>9274</v>
      </c>
      <c r="I17" s="196">
        <v>9310</v>
      </c>
      <c r="J17" s="197">
        <v>0.38818201423334031</v>
      </c>
      <c r="K17" s="44"/>
      <c r="L17" s="552"/>
    </row>
    <row r="18" spans="2:12" ht="20.100000000000001" customHeight="1" x14ac:dyDescent="0.25">
      <c r="B18" s="61" t="s">
        <v>63</v>
      </c>
      <c r="C18" s="64">
        <v>9096</v>
      </c>
      <c r="D18" s="64">
        <v>9123</v>
      </c>
      <c r="E18" s="64">
        <v>9212</v>
      </c>
      <c r="F18" s="64">
        <v>9189</v>
      </c>
      <c r="G18" s="64">
        <v>9203</v>
      </c>
      <c r="H18" s="64">
        <v>9277</v>
      </c>
      <c r="I18" s="64">
        <v>9309</v>
      </c>
      <c r="J18" s="65">
        <v>0.34493909669073286</v>
      </c>
      <c r="K18" s="44"/>
      <c r="L18" s="552"/>
    </row>
    <row r="19" spans="2:12" ht="20.100000000000001" customHeight="1" x14ac:dyDescent="0.25">
      <c r="B19" s="184" t="s">
        <v>64</v>
      </c>
      <c r="C19" s="196">
        <v>9091</v>
      </c>
      <c r="D19" s="196">
        <v>9125</v>
      </c>
      <c r="E19" s="196">
        <v>9213</v>
      </c>
      <c r="F19" s="196">
        <v>9201</v>
      </c>
      <c r="G19" s="196">
        <v>9198</v>
      </c>
      <c r="H19" s="196">
        <v>9284</v>
      </c>
      <c r="I19" s="196">
        <v>9313</v>
      </c>
      <c r="J19" s="197">
        <v>0.31236535975871504</v>
      </c>
      <c r="K19" s="44"/>
      <c r="L19" s="552"/>
    </row>
    <row r="20" spans="2:12" ht="20.100000000000001" customHeight="1" thickBot="1" x14ac:dyDescent="0.3">
      <c r="B20" s="211" t="s">
        <v>65</v>
      </c>
      <c r="C20" s="304">
        <v>9082</v>
      </c>
      <c r="D20" s="304">
        <v>9141</v>
      </c>
      <c r="E20" s="304">
        <v>9223</v>
      </c>
      <c r="F20" s="304">
        <v>9218</v>
      </c>
      <c r="G20" s="304">
        <v>9202</v>
      </c>
      <c r="H20" s="304">
        <v>9299</v>
      </c>
      <c r="I20" s="304">
        <v>9322</v>
      </c>
      <c r="J20" s="894">
        <v>0.24733842348638735</v>
      </c>
      <c r="K20" s="44"/>
      <c r="L20" s="16"/>
    </row>
    <row r="21" spans="2:12" ht="3.75" customHeight="1" x14ac:dyDescent="0.25">
      <c r="B21" s="62"/>
      <c r="C21" s="63"/>
      <c r="D21" s="63"/>
      <c r="E21" s="63"/>
      <c r="F21" s="63"/>
      <c r="G21" s="63"/>
      <c r="H21" s="63"/>
      <c r="I21" s="63"/>
      <c r="J21" s="358"/>
      <c r="K21" s="44"/>
      <c r="L21" s="433"/>
    </row>
    <row r="22" spans="2:12" ht="14.25" customHeight="1" x14ac:dyDescent="0.25">
      <c r="B22" s="85" t="s">
        <v>558</v>
      </c>
      <c r="C22" s="20"/>
      <c r="D22" s="20"/>
      <c r="E22" s="20"/>
      <c r="F22" s="20"/>
      <c r="G22" s="20"/>
      <c r="H22" s="20"/>
      <c r="I22" s="20"/>
      <c r="J22" s="20"/>
      <c r="L22" s="16"/>
    </row>
    <row r="23" spans="2:12" ht="14.25" customHeight="1" x14ac:dyDescent="0.25">
      <c r="B23" s="55" t="s">
        <v>354</v>
      </c>
      <c r="C23" s="20"/>
      <c r="D23" s="20"/>
      <c r="E23" s="20"/>
      <c r="F23" s="20"/>
      <c r="G23" s="20"/>
      <c r="H23" s="20"/>
      <c r="I23" s="20"/>
      <c r="J23" s="20"/>
      <c r="L23" s="16"/>
    </row>
    <row r="24" spans="2:12" x14ac:dyDescent="0.25">
      <c r="B24" s="14" t="s">
        <v>360</v>
      </c>
      <c r="C24" s="20"/>
      <c r="D24" s="20"/>
      <c r="E24" s="20"/>
      <c r="F24" s="20"/>
      <c r="G24" s="563"/>
      <c r="H24" s="20"/>
      <c r="I24" s="20"/>
      <c r="J24" s="20"/>
      <c r="L24" s="16"/>
    </row>
    <row r="25" spans="2:12" x14ac:dyDescent="0.25">
      <c r="B25" s="20"/>
      <c r="C25" s="20"/>
      <c r="D25" s="20"/>
      <c r="E25" s="20"/>
      <c r="F25" s="20"/>
      <c r="G25" s="563"/>
      <c r="H25" s="20"/>
      <c r="I25" s="20"/>
      <c r="J25" s="20"/>
    </row>
    <row r="26" spans="2:12" x14ac:dyDescent="0.25">
      <c r="B26" s="20"/>
      <c r="C26" s="20"/>
      <c r="D26" s="20"/>
      <c r="E26" s="20"/>
      <c r="F26" s="20"/>
      <c r="G26" s="563"/>
      <c r="H26" s="20"/>
      <c r="I26" s="20"/>
      <c r="J26"/>
    </row>
    <row r="28" spans="2:12" ht="15.6" x14ac:dyDescent="0.3">
      <c r="B28" s="99" t="s">
        <v>147</v>
      </c>
      <c r="C28" s="20"/>
      <c r="D28" s="20"/>
      <c r="E28" s="20"/>
      <c r="F28" s="20"/>
      <c r="G28" s="20"/>
      <c r="H28" s="563"/>
      <c r="I28" s="20"/>
      <c r="L28" s="57" t="s">
        <v>191</v>
      </c>
    </row>
    <row r="29" spans="2:12" ht="15" x14ac:dyDescent="0.25">
      <c r="B29" s="449" t="s">
        <v>232</v>
      </c>
      <c r="C29" s="39"/>
      <c r="D29" s="39"/>
      <c r="E29" s="39"/>
      <c r="F29" s="39"/>
      <c r="G29" s="39"/>
      <c r="H29" s="39"/>
      <c r="I29" s="39"/>
      <c r="J29" s="607"/>
    </row>
    <row r="30" spans="2:12" ht="8.1" customHeight="1" x14ac:dyDescent="0.25">
      <c r="B30" s="20"/>
      <c r="C30" s="20"/>
      <c r="D30" s="20"/>
      <c r="E30" s="20"/>
      <c r="F30" s="20"/>
      <c r="G30" s="20"/>
      <c r="H30" s="20"/>
      <c r="I30" s="20"/>
      <c r="J30" s="20"/>
    </row>
    <row r="31" spans="2:12" ht="23.25" customHeight="1" x14ac:dyDescent="0.25">
      <c r="B31" s="994" t="s">
        <v>114</v>
      </c>
      <c r="C31" s="995"/>
      <c r="D31" s="995"/>
      <c r="E31" s="996"/>
      <c r="F31" s="996"/>
      <c r="G31" s="996"/>
      <c r="H31" s="996"/>
      <c r="I31" s="996"/>
      <c r="J31" s="996"/>
    </row>
    <row r="32" spans="2:12" ht="47.25" customHeight="1" x14ac:dyDescent="0.25">
      <c r="B32" s="204" t="s">
        <v>146</v>
      </c>
      <c r="C32" s="201">
        <v>2009</v>
      </c>
      <c r="D32" s="201">
        <v>2010</v>
      </c>
      <c r="E32" s="201">
        <v>2011</v>
      </c>
      <c r="F32" s="201">
        <v>2012</v>
      </c>
      <c r="G32" s="201">
        <v>2013</v>
      </c>
      <c r="H32" s="201">
        <v>2014</v>
      </c>
      <c r="I32" s="201" t="s">
        <v>458</v>
      </c>
      <c r="J32" s="205" t="s">
        <v>554</v>
      </c>
    </row>
    <row r="33" spans="2:13" ht="33" customHeight="1" x14ac:dyDescent="0.25">
      <c r="B33" s="490" t="s">
        <v>391</v>
      </c>
      <c r="C33" s="424">
        <v>777.77280000000007</v>
      </c>
      <c r="D33" s="424">
        <v>799.43220000000008</v>
      </c>
      <c r="E33" s="424">
        <v>806.84100000000001</v>
      </c>
      <c r="F33" s="424">
        <v>820.10879999999997</v>
      </c>
      <c r="G33" s="424">
        <v>809.39250000000004</v>
      </c>
      <c r="H33" s="591">
        <v>840.86811390389096</v>
      </c>
      <c r="I33" s="591">
        <v>845.43656060773139</v>
      </c>
      <c r="J33" s="65">
        <v>0.5433012179080654</v>
      </c>
    </row>
    <row r="34" spans="2:13" ht="2.25" customHeight="1" thickBot="1" x14ac:dyDescent="0.3">
      <c r="B34" s="208"/>
      <c r="C34" s="208"/>
      <c r="D34" s="208"/>
      <c r="E34" s="208"/>
      <c r="F34" s="208"/>
      <c r="G34" s="208"/>
      <c r="H34" s="208"/>
      <c r="I34" s="208"/>
      <c r="J34" s="208"/>
    </row>
    <row r="35" spans="2:13" ht="20.100000000000001" customHeight="1" x14ac:dyDescent="0.25">
      <c r="B35" s="184" t="s">
        <v>0</v>
      </c>
      <c r="C35" s="196">
        <v>786.08879999999999</v>
      </c>
      <c r="D35" s="196">
        <v>799.69680000000005</v>
      </c>
      <c r="E35" s="196">
        <v>811.49040000000002</v>
      </c>
      <c r="F35" s="196">
        <v>835.07759999999996</v>
      </c>
      <c r="G35" s="196">
        <v>841.428</v>
      </c>
      <c r="H35" s="196">
        <v>851.86080000000004</v>
      </c>
      <c r="I35" s="196">
        <v>860.99253142120529</v>
      </c>
      <c r="J35" s="197">
        <v>1.071974602095227</v>
      </c>
      <c r="K35" s="44"/>
      <c r="L35" s="44"/>
      <c r="M35" s="44"/>
    </row>
    <row r="36" spans="2:13"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5">
        <v>0.57544978432479965</v>
      </c>
      <c r="K36" s="44"/>
      <c r="L36" s="44"/>
      <c r="M36" s="44"/>
    </row>
    <row r="37" spans="2:13" ht="20.100000000000001" customHeight="1" x14ac:dyDescent="0.25">
      <c r="B37" s="184" t="s">
        <v>2</v>
      </c>
      <c r="C37" s="196">
        <v>805.59360000000004</v>
      </c>
      <c r="D37" s="196">
        <v>828.27359999999999</v>
      </c>
      <c r="E37" s="196">
        <v>839.61360000000002</v>
      </c>
      <c r="F37" s="196">
        <v>866.82960000000003</v>
      </c>
      <c r="G37" s="197" t="s">
        <v>340</v>
      </c>
      <c r="H37" s="196">
        <v>877.26239999999996</v>
      </c>
      <c r="I37" s="196">
        <v>881.72802924416726</v>
      </c>
      <c r="J37" s="197">
        <v>0.50904145033086046</v>
      </c>
      <c r="K37" s="44"/>
      <c r="L37" s="44"/>
      <c r="M37" s="44"/>
    </row>
    <row r="38" spans="2:13" ht="20.100000000000001" customHeight="1" x14ac:dyDescent="0.25">
      <c r="B38" s="60" t="s">
        <v>3</v>
      </c>
      <c r="C38" s="64">
        <v>789.26400000000001</v>
      </c>
      <c r="D38" s="64">
        <v>817.38720000000001</v>
      </c>
      <c r="E38" s="64">
        <v>822.83040000000005</v>
      </c>
      <c r="F38" s="64">
        <v>842.78880000000004</v>
      </c>
      <c r="G38" s="65" t="s">
        <v>340</v>
      </c>
      <c r="H38" s="64">
        <v>857.75760000000002</v>
      </c>
      <c r="I38" s="64">
        <v>866.78227275169229</v>
      </c>
      <c r="J38" s="65">
        <v>1.0521239044331665</v>
      </c>
      <c r="K38" s="44"/>
      <c r="L38" s="44"/>
      <c r="M38" s="44"/>
    </row>
    <row r="39" spans="2:13" ht="20.100000000000001" customHeight="1" x14ac:dyDescent="0.25">
      <c r="B39" s="184" t="s">
        <v>4</v>
      </c>
      <c r="C39" s="196">
        <v>821.92319999999995</v>
      </c>
      <c r="D39" s="196">
        <v>847.77840000000003</v>
      </c>
      <c r="E39" s="196">
        <v>852.31439999999998</v>
      </c>
      <c r="F39" s="196">
        <v>861.84</v>
      </c>
      <c r="G39" s="197" t="s">
        <v>340</v>
      </c>
      <c r="H39" s="196">
        <v>886.33439999999996</v>
      </c>
      <c r="I39" s="196">
        <v>894.03033029001074</v>
      </c>
      <c r="J39" s="197">
        <v>0.8682874420772535</v>
      </c>
      <c r="K39" s="44"/>
      <c r="L39" s="44"/>
      <c r="M39" s="44"/>
    </row>
    <row r="40" spans="2:13" ht="20.100000000000001" customHeight="1" x14ac:dyDescent="0.25">
      <c r="B40" s="60" t="s">
        <v>5</v>
      </c>
      <c r="C40" s="64">
        <v>782.91359999999997</v>
      </c>
      <c r="D40" s="64">
        <v>812.39760000000001</v>
      </c>
      <c r="E40" s="64">
        <v>814.66560000000004</v>
      </c>
      <c r="F40" s="64">
        <v>818.74800000000005</v>
      </c>
      <c r="G40" s="65" t="s">
        <v>340</v>
      </c>
      <c r="H40" s="64">
        <v>847.32479999999998</v>
      </c>
      <c r="I40" s="64">
        <v>849.29925539336693</v>
      </c>
      <c r="J40" s="65">
        <v>0.23302225939414445</v>
      </c>
      <c r="K40" s="44"/>
      <c r="L40" s="44"/>
      <c r="M40" s="44"/>
    </row>
    <row r="41" spans="2:13" ht="20.100000000000001" customHeight="1" x14ac:dyDescent="0.25">
      <c r="B41" s="184" t="s">
        <v>60</v>
      </c>
      <c r="C41" s="196">
        <v>791.07839999999999</v>
      </c>
      <c r="D41" s="196">
        <v>816.02639999999997</v>
      </c>
      <c r="E41" s="196">
        <v>812.85120000000006</v>
      </c>
      <c r="F41" s="196">
        <v>815.57280000000003</v>
      </c>
      <c r="G41" s="196">
        <v>824.64480000000003</v>
      </c>
      <c r="H41" s="196">
        <v>853.67520000000002</v>
      </c>
      <c r="I41" s="196">
        <v>859.06195961167134</v>
      </c>
      <c r="J41" s="197">
        <v>0.63100809437492966</v>
      </c>
      <c r="K41" s="44"/>
      <c r="L41" s="44"/>
    </row>
    <row r="42" spans="2:13"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5">
        <v>0.27308997713655359</v>
      </c>
      <c r="K42" s="44"/>
      <c r="L42" s="44"/>
    </row>
    <row r="43" spans="2:13" ht="20.100000000000001" customHeight="1" x14ac:dyDescent="0.25">
      <c r="B43" s="184" t="s">
        <v>62</v>
      </c>
      <c r="C43" s="196">
        <v>747.9864</v>
      </c>
      <c r="D43" s="196">
        <v>772.93439999999998</v>
      </c>
      <c r="E43" s="196">
        <v>777.92399999999998</v>
      </c>
      <c r="F43" s="196">
        <v>773.84159999999997</v>
      </c>
      <c r="G43" s="196">
        <v>779.73839999999996</v>
      </c>
      <c r="H43" s="196">
        <v>806.04719999999998</v>
      </c>
      <c r="I43" s="196">
        <v>808.1352091836734</v>
      </c>
      <c r="J43" s="197">
        <v>0.259043041607665</v>
      </c>
      <c r="K43" s="44"/>
      <c r="L43" s="44"/>
    </row>
    <row r="44" spans="2:13"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5">
        <v>-0.23767794204375692</v>
      </c>
      <c r="K44" s="44"/>
      <c r="L44" s="44"/>
    </row>
    <row r="45" spans="2:13" ht="20.100000000000001" customHeight="1" x14ac:dyDescent="0.25">
      <c r="B45" s="184" t="s">
        <v>64</v>
      </c>
      <c r="C45" s="196">
        <v>752.06880000000001</v>
      </c>
      <c r="D45" s="196">
        <v>770.21280000000002</v>
      </c>
      <c r="E45" s="196">
        <v>778.83119999999997</v>
      </c>
      <c r="F45" s="196">
        <v>789.26400000000001</v>
      </c>
      <c r="G45" s="196">
        <v>789.26400000000001</v>
      </c>
      <c r="H45" s="196">
        <v>808.45042564655182</v>
      </c>
      <c r="I45" s="196">
        <v>810.60238134865233</v>
      </c>
      <c r="J45" s="197">
        <v>0.26618276567540455</v>
      </c>
      <c r="K45" s="44"/>
      <c r="L45" s="44"/>
    </row>
    <row r="46" spans="2:13" ht="20.100000000000001" customHeight="1" thickBot="1" x14ac:dyDescent="0.3">
      <c r="B46" s="212" t="s">
        <v>65</v>
      </c>
      <c r="C46" s="304">
        <v>787.90319999999997</v>
      </c>
      <c r="D46" s="304">
        <v>801.51120000000003</v>
      </c>
      <c r="E46" s="304">
        <v>814.21199999999999</v>
      </c>
      <c r="F46" s="304">
        <v>827.82</v>
      </c>
      <c r="G46" s="304">
        <v>827.82</v>
      </c>
      <c r="H46" s="304">
        <v>845.52880901172171</v>
      </c>
      <c r="I46" s="304">
        <v>848.94103706286205</v>
      </c>
      <c r="J46" s="894">
        <v>0.40356141798747469</v>
      </c>
      <c r="K46" s="44"/>
      <c r="L46" s="44"/>
    </row>
    <row r="47" spans="2:13" ht="3.75" customHeight="1" x14ac:dyDescent="0.25">
      <c r="B47" s="62"/>
      <c r="C47" s="118"/>
      <c r="D47" s="118"/>
      <c r="E47" s="118"/>
      <c r="F47" s="63"/>
      <c r="G47" s="63"/>
      <c r="H47" s="63"/>
      <c r="I47" s="63"/>
      <c r="J47" s="118"/>
      <c r="K47" s="44"/>
      <c r="L47" s="44"/>
    </row>
    <row r="48" spans="2:13" ht="16.5" customHeight="1" x14ac:dyDescent="0.25">
      <c r="B48" s="85" t="s">
        <v>559</v>
      </c>
      <c r="C48" s="20"/>
      <c r="D48" s="45"/>
      <c r="E48" s="45"/>
      <c r="F48" s="45"/>
      <c r="G48" s="45"/>
      <c r="H48" s="45"/>
      <c r="I48" s="45"/>
      <c r="J48" s="20"/>
    </row>
    <row r="49" spans="2:10" ht="16.5" customHeight="1" x14ac:dyDescent="0.25">
      <c r="B49" s="69" t="s">
        <v>354</v>
      </c>
      <c r="C49" s="20"/>
      <c r="D49" s="45"/>
      <c r="E49" s="45"/>
      <c r="F49" s="45"/>
      <c r="G49" s="45"/>
      <c r="H49" s="45"/>
      <c r="I49" s="45"/>
      <c r="J49" s="20"/>
    </row>
    <row r="50" spans="2:10" x14ac:dyDescent="0.25">
      <c r="B50" s="14" t="s">
        <v>360</v>
      </c>
      <c r="C50" s="20"/>
      <c r="D50" s="20"/>
      <c r="E50" s="20"/>
      <c r="F50" s="20"/>
      <c r="G50" s="20"/>
      <c r="H50" s="20"/>
      <c r="I50" s="20"/>
      <c r="J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J5"/>
    <mergeCell ref="B31:J31"/>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
  <pageSetup scale="72" orientation="portrait" r:id="rId2"/>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M60"/>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1.6640625" style="7" customWidth="1"/>
    <col min="2" max="2" width="17.88671875" style="7" customWidth="1"/>
    <col min="3" max="7" width="12.6640625" style="7" customWidth="1"/>
    <col min="8" max="9" width="13.33203125" style="7" customWidth="1"/>
    <col min="10" max="10" width="12.6640625" style="7" customWidth="1"/>
    <col min="11" max="11" width="2.33203125" style="7" customWidth="1"/>
    <col min="12" max="16384" width="11.44140625" style="7"/>
  </cols>
  <sheetData>
    <row r="1" spans="2:13" x14ac:dyDescent="0.25">
      <c r="C1" s="1"/>
      <c r="D1" s="1"/>
      <c r="E1" s="1"/>
      <c r="G1" s="1"/>
      <c r="H1" s="1"/>
      <c r="I1" s="1"/>
    </row>
    <row r="2" spans="2:13" ht="15.6" x14ac:dyDescent="0.3">
      <c r="B2" s="99" t="s">
        <v>499</v>
      </c>
      <c r="C2" s="20"/>
      <c r="D2" s="20"/>
      <c r="E2" s="20"/>
      <c r="F2" s="20"/>
      <c r="G2" s="20"/>
      <c r="H2" s="20"/>
      <c r="I2" s="20"/>
      <c r="L2" s="57" t="s">
        <v>191</v>
      </c>
    </row>
    <row r="3" spans="2:13" ht="15" x14ac:dyDescent="0.25">
      <c r="B3" s="449" t="s">
        <v>233</v>
      </c>
      <c r="C3" s="20"/>
      <c r="D3" s="20"/>
      <c r="E3" s="1"/>
      <c r="F3" s="20"/>
      <c r="G3" s="20"/>
      <c r="H3" s="20"/>
      <c r="I3" s="20"/>
      <c r="J3" s="20"/>
    </row>
    <row r="4" spans="2:13" ht="8.1" customHeight="1" x14ac:dyDescent="0.25">
      <c r="B4" s="20"/>
      <c r="C4" s="20"/>
      <c r="D4" s="20"/>
      <c r="E4" s="20"/>
      <c r="F4" s="1"/>
      <c r="G4" s="20"/>
      <c r="H4" s="20"/>
      <c r="I4" s="20"/>
      <c r="J4" s="20"/>
    </row>
    <row r="5" spans="2:13" ht="35.1" customHeight="1" x14ac:dyDescent="0.25">
      <c r="B5" s="994" t="s">
        <v>117</v>
      </c>
      <c r="C5" s="997"/>
      <c r="D5" s="997"/>
      <c r="E5" s="998"/>
      <c r="F5" s="998"/>
      <c r="G5" s="998"/>
      <c r="H5" s="998"/>
      <c r="I5" s="998"/>
      <c r="J5" s="998"/>
    </row>
    <row r="6" spans="2:13" ht="40.5" customHeight="1" x14ac:dyDescent="0.25">
      <c r="B6" s="204" t="s">
        <v>146</v>
      </c>
      <c r="C6" s="201">
        <v>2009</v>
      </c>
      <c r="D6" s="201">
        <v>2010</v>
      </c>
      <c r="E6" s="201">
        <v>2011</v>
      </c>
      <c r="F6" s="201">
        <v>2012</v>
      </c>
      <c r="G6" s="201">
        <v>2013</v>
      </c>
      <c r="H6" s="201">
        <v>2014</v>
      </c>
      <c r="I6" s="201" t="s">
        <v>458</v>
      </c>
      <c r="J6" s="205" t="s">
        <v>554</v>
      </c>
    </row>
    <row r="7" spans="2:13" ht="27" customHeight="1" x14ac:dyDescent="0.25">
      <c r="B7" s="491" t="s">
        <v>392</v>
      </c>
      <c r="C7" s="425">
        <v>85874</v>
      </c>
      <c r="D7" s="425">
        <v>87463</v>
      </c>
      <c r="E7" s="425">
        <v>89017</v>
      </c>
      <c r="F7" s="425">
        <v>90867</v>
      </c>
      <c r="G7" s="425">
        <v>91272</v>
      </c>
      <c r="H7" s="425">
        <v>93439.857029999999</v>
      </c>
      <c r="I7" s="425">
        <v>94479.689010000016</v>
      </c>
      <c r="J7" s="874">
        <v>1.1128355854249206</v>
      </c>
    </row>
    <row r="8" spans="2:13" ht="2.25" customHeight="1" thickBot="1" x14ac:dyDescent="0.3">
      <c r="B8" s="208"/>
      <c r="C8" s="208"/>
      <c r="D8" s="208"/>
      <c r="E8" s="208"/>
      <c r="F8" s="208"/>
      <c r="G8" s="208"/>
      <c r="H8" s="208"/>
      <c r="I8" s="208"/>
      <c r="J8" s="208"/>
    </row>
    <row r="9" spans="2:13" ht="24.9" customHeight="1" x14ac:dyDescent="0.25">
      <c r="B9" s="168" t="s">
        <v>0</v>
      </c>
      <c r="C9" s="169">
        <v>7318.7149875000005</v>
      </c>
      <c r="D9" s="169">
        <v>7266.6720000000005</v>
      </c>
      <c r="E9" s="169">
        <v>7435.8648000000003</v>
      </c>
      <c r="F9" s="169">
        <v>7718.4575999999997</v>
      </c>
      <c r="G9" s="169">
        <v>7760.6423999999997</v>
      </c>
      <c r="H9" s="169">
        <v>7844.1048000000001</v>
      </c>
      <c r="I9" s="169">
        <v>8014.9794750000001</v>
      </c>
      <c r="J9" s="873">
        <v>2.178383376519899</v>
      </c>
      <c r="K9" s="44"/>
      <c r="L9" s="44"/>
      <c r="M9" s="52"/>
    </row>
    <row r="10" spans="2:13"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874">
        <v>1.6566105992927627</v>
      </c>
      <c r="K10" s="44"/>
      <c r="L10" s="44"/>
      <c r="M10" s="52"/>
    </row>
    <row r="11" spans="2:13" ht="24.9" customHeight="1" x14ac:dyDescent="0.25">
      <c r="B11" s="168" t="s">
        <v>2</v>
      </c>
      <c r="C11" s="169">
        <v>7477.4723625000006</v>
      </c>
      <c r="D11" s="169">
        <v>7536.1104000000005</v>
      </c>
      <c r="E11" s="169">
        <v>7706.2103999999999</v>
      </c>
      <c r="F11" s="169">
        <v>8036.8847999999998</v>
      </c>
      <c r="G11" s="169">
        <v>8018.2871999999998</v>
      </c>
      <c r="H11" s="169">
        <v>8089.0488000000005</v>
      </c>
      <c r="I11" s="169">
        <v>8200.9524000000001</v>
      </c>
      <c r="J11" s="873">
        <v>1.3833962776933717</v>
      </c>
      <c r="K11" s="44"/>
      <c r="L11" s="44"/>
      <c r="M11" s="52"/>
    </row>
    <row r="12" spans="2:13"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874">
        <v>1.8130635209901547</v>
      </c>
      <c r="K12" s="44"/>
      <c r="L12" s="44"/>
      <c r="M12" s="52"/>
    </row>
    <row r="13" spans="2:13" ht="24.9" customHeight="1" x14ac:dyDescent="0.25">
      <c r="B13" s="168" t="s">
        <v>4</v>
      </c>
      <c r="C13" s="169">
        <v>7622.6219625000003</v>
      </c>
      <c r="D13" s="169">
        <v>7729.3440000000001</v>
      </c>
      <c r="E13" s="169">
        <v>7837.3008</v>
      </c>
      <c r="F13" s="169">
        <v>7983.8136000000004</v>
      </c>
      <c r="G13" s="169">
        <v>8079.9768000000004</v>
      </c>
      <c r="H13" s="169">
        <v>8201.0879999999997</v>
      </c>
      <c r="I13" s="169">
        <v>8323.4223750000001</v>
      </c>
      <c r="J13" s="873">
        <v>1.4916847008592082</v>
      </c>
      <c r="K13" s="44"/>
      <c r="L13" s="44"/>
      <c r="M13" s="52"/>
    </row>
    <row r="14" spans="2:13"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874">
        <v>0.76076680840801991</v>
      </c>
      <c r="K14" s="44"/>
      <c r="L14" s="44"/>
      <c r="M14" s="52"/>
    </row>
    <row r="15" spans="2:13" ht="24.9" customHeight="1" x14ac:dyDescent="0.25">
      <c r="B15" s="168" t="s">
        <v>60</v>
      </c>
      <c r="C15" s="169">
        <v>7265.6446649999998</v>
      </c>
      <c r="D15" s="169">
        <v>7455.3696</v>
      </c>
      <c r="E15" s="169">
        <v>7474.8743999999997</v>
      </c>
      <c r="F15" s="169">
        <v>7522.9560000000001</v>
      </c>
      <c r="G15" s="169">
        <v>7615.0367999999999</v>
      </c>
      <c r="H15" s="169">
        <v>7914.4128000000001</v>
      </c>
      <c r="I15" s="169">
        <v>8008.1755874999999</v>
      </c>
      <c r="J15" s="873">
        <v>1.1847093381330831</v>
      </c>
      <c r="K15" s="44"/>
      <c r="L15" s="44"/>
      <c r="M15" s="52"/>
    </row>
    <row r="16" spans="2:13" ht="24.9" customHeight="1" x14ac:dyDescent="0.25">
      <c r="B16" s="61" t="s">
        <v>61</v>
      </c>
      <c r="C16" s="70">
        <v>7138.1851725000006</v>
      </c>
      <c r="D16" s="70">
        <v>7300.2384000000002</v>
      </c>
      <c r="E16" s="70">
        <v>7449.0191999999997</v>
      </c>
      <c r="F16" s="70">
        <v>7440.4008000000003</v>
      </c>
      <c r="G16" s="70">
        <v>7615.4903999999997</v>
      </c>
      <c r="H16" s="70">
        <v>7808.2704000000003</v>
      </c>
      <c r="I16" s="70">
        <v>7877.0873550000006</v>
      </c>
      <c r="J16" s="874">
        <v>0.88133416844786705</v>
      </c>
      <c r="K16" s="44"/>
      <c r="L16" s="44"/>
    </row>
    <row r="17" spans="1:12" ht="24.9" customHeight="1" x14ac:dyDescent="0.25">
      <c r="B17" s="168" t="s">
        <v>62</v>
      </c>
      <c r="C17" s="169">
        <v>6821.1240150000003</v>
      </c>
      <c r="D17" s="169">
        <v>7048.9440000000004</v>
      </c>
      <c r="E17" s="169">
        <v>7159.1688000000004</v>
      </c>
      <c r="F17" s="169">
        <v>7115.6232</v>
      </c>
      <c r="G17" s="169">
        <v>7180.9416000000001</v>
      </c>
      <c r="H17" s="169">
        <v>7471.6992</v>
      </c>
      <c r="I17" s="169">
        <v>7523.7387975000001</v>
      </c>
      <c r="J17" s="873">
        <v>0.69648946119245103</v>
      </c>
      <c r="K17" s="44"/>
      <c r="L17" s="44"/>
    </row>
    <row r="18" spans="1:12" ht="24.9" customHeight="1" x14ac:dyDescent="0.25">
      <c r="B18" s="61" t="s">
        <v>63</v>
      </c>
      <c r="C18" s="70">
        <v>6994.39635</v>
      </c>
      <c r="D18" s="70">
        <v>7212.24</v>
      </c>
      <c r="E18" s="70">
        <v>7383.7007999999996</v>
      </c>
      <c r="F18" s="70">
        <v>7378.7111999999997</v>
      </c>
      <c r="G18" s="70">
        <v>7473.06</v>
      </c>
      <c r="H18" s="70">
        <v>7743.2775675000003</v>
      </c>
      <c r="I18" s="70">
        <v>7747.3599000000004</v>
      </c>
      <c r="J18" s="874">
        <v>5.2720988811438829E-2</v>
      </c>
      <c r="K18" s="44"/>
      <c r="L18" s="848"/>
    </row>
    <row r="19" spans="1:12" ht="24.9" customHeight="1" x14ac:dyDescent="0.25">
      <c r="B19" s="168" t="s">
        <v>64</v>
      </c>
      <c r="C19" s="169">
        <v>6835.6389749999998</v>
      </c>
      <c r="D19" s="169">
        <v>7029.8927999999996</v>
      </c>
      <c r="E19" s="169">
        <v>7175.9520000000002</v>
      </c>
      <c r="F19" s="169">
        <v>7261.2287999999999</v>
      </c>
      <c r="G19" s="169">
        <v>7258.9607999999998</v>
      </c>
      <c r="H19" s="169">
        <v>7507.4094675000006</v>
      </c>
      <c r="I19" s="169">
        <v>7549.1399775</v>
      </c>
      <c r="J19" s="873">
        <v>0.55585765210559579</v>
      </c>
      <c r="K19" s="44"/>
      <c r="L19" s="43"/>
    </row>
    <row r="20" spans="1:12" ht="24.9" customHeight="1" thickBot="1" x14ac:dyDescent="0.3">
      <c r="B20" s="211" t="s">
        <v>65</v>
      </c>
      <c r="C20" s="207">
        <v>7155.4216875000002</v>
      </c>
      <c r="D20" s="207">
        <v>7325.64</v>
      </c>
      <c r="E20" s="207">
        <v>7509.8015999999998</v>
      </c>
      <c r="F20" s="207">
        <v>7630.0056000000004</v>
      </c>
      <c r="G20" s="207">
        <v>7615.9440000000004</v>
      </c>
      <c r="H20" s="207">
        <v>7862.5723950000001</v>
      </c>
      <c r="I20" s="207">
        <v>7913.8283474999998</v>
      </c>
      <c r="J20" s="875">
        <v>0.65189800392291275</v>
      </c>
      <c r="K20" s="44"/>
    </row>
    <row r="21" spans="1:12" ht="9.9" customHeight="1" x14ac:dyDescent="0.25">
      <c r="B21" s="62"/>
      <c r="C21" s="72"/>
      <c r="D21" s="72"/>
      <c r="E21" s="72"/>
      <c r="F21" s="72"/>
      <c r="G21" s="72"/>
      <c r="H21" s="72"/>
      <c r="I21" s="72"/>
      <c r="J21" s="63"/>
      <c r="K21" s="44"/>
      <c r="L21" s="44"/>
    </row>
    <row r="22" spans="1:12" ht="18" customHeight="1" x14ac:dyDescent="0.25">
      <c r="B22" s="551" t="s">
        <v>386</v>
      </c>
    </row>
    <row r="23" spans="1:12" ht="18" customHeight="1" x14ac:dyDescent="0.25">
      <c r="B23" s="69" t="s">
        <v>354</v>
      </c>
      <c r="L23" s="37"/>
    </row>
    <row r="24" spans="1:12" ht="10.5" customHeight="1" x14ac:dyDescent="0.25">
      <c r="B24" s="14" t="s">
        <v>360</v>
      </c>
    </row>
    <row r="25" spans="1:12" ht="10.5" customHeight="1" x14ac:dyDescent="0.25">
      <c r="B25" s="14"/>
    </row>
    <row r="26" spans="1:12" ht="10.5" customHeight="1" x14ac:dyDescent="0.25">
      <c r="B26" s="14"/>
    </row>
    <row r="27" spans="1:12" ht="10.5" customHeight="1" x14ac:dyDescent="0.25">
      <c r="B27" s="14"/>
    </row>
    <row r="28" spans="1:12" ht="15.6" x14ac:dyDescent="0.3">
      <c r="A28" s="907" t="s">
        <v>501</v>
      </c>
      <c r="B28" s="907"/>
      <c r="C28" s="907"/>
      <c r="D28" s="907"/>
      <c r="E28" s="907"/>
      <c r="F28" s="907"/>
      <c r="G28" s="907"/>
      <c r="H28" s="907"/>
      <c r="I28" s="907"/>
      <c r="J28" s="907"/>
      <c r="K28" s="43"/>
      <c r="L28" s="57" t="s">
        <v>191</v>
      </c>
    </row>
    <row r="29" spans="1:12" ht="15" x14ac:dyDescent="0.25">
      <c r="A29" s="908" t="s">
        <v>421</v>
      </c>
      <c r="B29" s="908"/>
      <c r="C29" s="908"/>
      <c r="D29" s="908"/>
      <c r="E29" s="908"/>
      <c r="F29" s="908"/>
      <c r="G29" s="908"/>
      <c r="H29" s="908"/>
      <c r="I29" s="908"/>
      <c r="J29" s="908"/>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B34" s="20"/>
      <c r="K34" s="43"/>
    </row>
    <row r="35" spans="2:11" x14ac:dyDescent="0.25">
      <c r="B35" s="20"/>
      <c r="K35" s="43"/>
    </row>
    <row r="36" spans="2:11" x14ac:dyDescent="0.25">
      <c r="B36" s="20"/>
      <c r="K36" s="43"/>
    </row>
    <row r="37" spans="2:11" x14ac:dyDescent="0.25">
      <c r="B37" s="20"/>
      <c r="K37" s="43"/>
    </row>
    <row r="38" spans="2:11" x14ac:dyDescent="0.25">
      <c r="K38" s="43"/>
    </row>
    <row r="39" spans="2:11" x14ac:dyDescent="0.25">
      <c r="K39" s="43"/>
    </row>
    <row r="40" spans="2:11" x14ac:dyDescent="0.25">
      <c r="D40" s="9"/>
      <c r="E40" s="9"/>
      <c r="F40" s="9"/>
      <c r="G40" s="9"/>
      <c r="H40" s="9"/>
      <c r="I40" s="9"/>
    </row>
    <row r="41" spans="2:11" ht="10.5" customHeight="1" x14ac:dyDescent="0.25"/>
    <row r="42" spans="2:11" x14ac:dyDescent="0.25">
      <c r="B42" s="6"/>
    </row>
    <row r="43" spans="2:11" x14ac:dyDescent="0.25">
      <c r="B43" s="6"/>
    </row>
    <row r="58" spans="2:2" ht="21.75" customHeight="1" x14ac:dyDescent="0.25"/>
    <row r="59" spans="2:2" ht="13.8" x14ac:dyDescent="0.25">
      <c r="B59" s="85" t="s">
        <v>560</v>
      </c>
    </row>
    <row r="60" spans="2:2" x14ac:dyDescent="0.25">
      <c r="B60" s="14" t="s">
        <v>360</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3">
    <mergeCell ref="B5:J5"/>
    <mergeCell ref="A28:J28"/>
    <mergeCell ref="A29:J29"/>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M53"/>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9" width="16.109375" style="7" customWidth="1"/>
    <col min="10" max="10" width="13.88671875" style="7" customWidth="1"/>
    <col min="11" max="11" width="2.33203125" style="7" customWidth="1"/>
    <col min="12" max="16384" width="11.44140625" style="7"/>
  </cols>
  <sheetData>
    <row r="1" spans="2:13" ht="12.75" customHeight="1" x14ac:dyDescent="0.3">
      <c r="B1" s="139"/>
      <c r="C1" s="139"/>
      <c r="D1" s="139"/>
      <c r="E1" s="139"/>
      <c r="F1" s="139"/>
      <c r="G1" s="139"/>
      <c r="H1" s="139"/>
      <c r="I1" s="139"/>
      <c r="J1" s="139"/>
    </row>
    <row r="2" spans="2:13" ht="15.6" x14ac:dyDescent="0.3">
      <c r="B2" s="391" t="s">
        <v>326</v>
      </c>
      <c r="C2" s="390"/>
      <c r="D2" s="139"/>
      <c r="E2" s="139"/>
      <c r="F2" s="837"/>
      <c r="G2" s="837"/>
      <c r="H2" s="837"/>
      <c r="I2" s="837"/>
      <c r="J2" s="139"/>
      <c r="L2" s="57" t="s">
        <v>191</v>
      </c>
    </row>
    <row r="3" spans="2:13" ht="15.75" customHeight="1" x14ac:dyDescent="0.3">
      <c r="B3" s="452" t="s">
        <v>234</v>
      </c>
      <c r="C3" s="390"/>
      <c r="D3" s="139"/>
      <c r="E3" s="430"/>
      <c r="F3" s="430"/>
      <c r="G3" s="430"/>
      <c r="H3" s="430"/>
      <c r="I3" s="430"/>
      <c r="J3" s="430"/>
    </row>
    <row r="4" spans="2:13" ht="8.1" customHeight="1" x14ac:dyDescent="0.3">
      <c r="B4" s="139"/>
      <c r="C4" s="139"/>
      <c r="D4" s="139"/>
      <c r="E4" s="139"/>
      <c r="F4" s="139"/>
      <c r="G4" s="139"/>
      <c r="H4" s="139"/>
      <c r="I4" s="139"/>
      <c r="J4" s="139"/>
    </row>
    <row r="5" spans="2:13" x14ac:dyDescent="0.25">
      <c r="B5" s="1005" t="s">
        <v>330</v>
      </c>
      <c r="C5" s="1005"/>
      <c r="D5" s="1006"/>
      <c r="E5" s="1002">
        <v>2011</v>
      </c>
      <c r="F5" s="1002">
        <v>2012</v>
      </c>
      <c r="G5" s="1002">
        <v>2013</v>
      </c>
      <c r="H5" s="1002">
        <v>2014</v>
      </c>
      <c r="I5" s="1002">
        <v>2015</v>
      </c>
      <c r="J5" s="1009" t="s">
        <v>570</v>
      </c>
    </row>
    <row r="6" spans="2:13" ht="23.25" customHeight="1" x14ac:dyDescent="0.25">
      <c r="B6" s="1007"/>
      <c r="C6" s="1007"/>
      <c r="D6" s="1008"/>
      <c r="E6" s="1003"/>
      <c r="F6" s="1003"/>
      <c r="G6" s="1003"/>
      <c r="H6" s="1003"/>
      <c r="I6" s="1003"/>
      <c r="J6" s="1010"/>
    </row>
    <row r="7" spans="2:13" ht="35.1" customHeight="1" x14ac:dyDescent="0.3">
      <c r="B7" s="401" t="s">
        <v>117</v>
      </c>
      <c r="C7" s="402"/>
      <c r="D7" s="403"/>
      <c r="E7" s="404">
        <v>10724288</v>
      </c>
      <c r="F7" s="404">
        <v>10880870</v>
      </c>
      <c r="G7" s="404">
        <v>10965632</v>
      </c>
      <c r="H7" s="404">
        <v>11129622</v>
      </c>
      <c r="I7" s="404">
        <v>11394663</v>
      </c>
      <c r="J7" s="404">
        <v>11019015</v>
      </c>
      <c r="L7" s="37"/>
    </row>
    <row r="8" spans="2:13" ht="35.1" customHeight="1" x14ac:dyDescent="0.3">
      <c r="B8" s="406" t="s">
        <v>327</v>
      </c>
      <c r="C8" s="407"/>
      <c r="D8" s="408"/>
      <c r="E8" s="405">
        <v>2067224.3012031005</v>
      </c>
      <c r="F8" s="405">
        <v>2196573.0289691803</v>
      </c>
      <c r="G8" s="405">
        <v>2400000</v>
      </c>
      <c r="H8" s="405">
        <v>2426000</v>
      </c>
      <c r="I8" s="405">
        <v>2970000</v>
      </c>
      <c r="J8" s="405">
        <v>2411959.4660344562</v>
      </c>
      <c r="K8" s="44"/>
      <c r="L8" s="44"/>
      <c r="M8" s="52"/>
    </row>
    <row r="9" spans="2:13" ht="35.1" customHeight="1" x14ac:dyDescent="0.3">
      <c r="B9" s="409" t="s">
        <v>328</v>
      </c>
      <c r="C9" s="410"/>
      <c r="D9" s="411"/>
      <c r="E9" s="404">
        <v>128203.53553318999</v>
      </c>
      <c r="F9" s="404">
        <v>138760.62539902999</v>
      </c>
      <c r="G9" s="404">
        <v>119752.25580699999</v>
      </c>
      <c r="H9" s="404">
        <v>90000</v>
      </c>
      <c r="I9" s="404">
        <v>120000</v>
      </c>
      <c r="J9" s="404">
        <v>119343.283347844</v>
      </c>
      <c r="K9" s="44"/>
      <c r="L9" s="44"/>
      <c r="M9" s="52"/>
    </row>
    <row r="10" spans="2:13" ht="35.1" customHeight="1" x14ac:dyDescent="0.3">
      <c r="B10" s="406" t="s">
        <v>329</v>
      </c>
      <c r="C10" s="407"/>
      <c r="D10" s="408"/>
      <c r="E10" s="405">
        <v>12663308.76566991</v>
      </c>
      <c r="F10" s="405">
        <v>12938682.403570149</v>
      </c>
      <c r="G10" s="405">
        <v>13245879.744193001</v>
      </c>
      <c r="H10" s="405">
        <v>13465622</v>
      </c>
      <c r="I10" s="405">
        <v>14244663</v>
      </c>
      <c r="J10" s="405">
        <v>13311631.182686612</v>
      </c>
      <c r="K10" s="44"/>
      <c r="L10" s="44"/>
      <c r="M10" s="52"/>
    </row>
    <row r="11" spans="2:13" ht="35.1" customHeight="1" x14ac:dyDescent="0.3">
      <c r="B11" s="412" t="s">
        <v>593</v>
      </c>
      <c r="C11" s="413"/>
      <c r="D11" s="414"/>
      <c r="E11" s="415">
        <v>109.46572283866536</v>
      </c>
      <c r="F11" s="415">
        <v>110.53624854880897</v>
      </c>
      <c r="G11" s="415">
        <v>106.91453383561233</v>
      </c>
      <c r="H11" s="415">
        <v>112.6</v>
      </c>
      <c r="I11" s="415">
        <v>114</v>
      </c>
      <c r="J11" s="415">
        <v>110.70330104461735</v>
      </c>
      <c r="K11" s="44"/>
      <c r="L11" s="44"/>
      <c r="M11" s="52"/>
    </row>
    <row r="12" spans="2:13" ht="7.5" customHeight="1" x14ac:dyDescent="0.3">
      <c r="B12" s="139"/>
      <c r="C12" s="139"/>
      <c r="D12" s="139"/>
      <c r="E12" s="389"/>
      <c r="F12" s="389"/>
      <c r="G12" s="389"/>
      <c r="H12" s="389"/>
      <c r="I12" s="389"/>
      <c r="J12" s="389"/>
      <c r="K12" s="44"/>
      <c r="L12" s="44"/>
      <c r="M12" s="52"/>
    </row>
    <row r="13" spans="2:13" ht="18" customHeight="1" x14ac:dyDescent="0.25">
      <c r="B13" s="1011" t="s">
        <v>331</v>
      </c>
      <c r="C13" s="1011"/>
      <c r="D13" s="1011"/>
      <c r="E13" s="1011"/>
      <c r="F13" s="1011"/>
      <c r="G13" s="1011"/>
      <c r="H13" s="1011"/>
      <c r="I13" s="1011"/>
      <c r="J13" s="1011"/>
      <c r="K13" s="44"/>
      <c r="L13" s="44"/>
      <c r="M13" s="52"/>
    </row>
    <row r="14" spans="2:13" ht="24.9" customHeight="1" x14ac:dyDescent="0.25">
      <c r="B14" s="1004" t="s">
        <v>595</v>
      </c>
      <c r="C14" s="1004"/>
      <c r="D14" s="1004"/>
      <c r="E14" s="1004"/>
      <c r="F14" s="1004"/>
      <c r="G14" s="1004"/>
      <c r="H14" s="1004"/>
      <c r="I14" s="1004"/>
      <c r="J14" s="1004"/>
      <c r="K14" s="44"/>
      <c r="L14" s="44"/>
    </row>
    <row r="15" spans="2:13" ht="24.9" customHeight="1" x14ac:dyDescent="0.3">
      <c r="B15" s="434"/>
      <c r="C15" s="71"/>
      <c r="D15" s="71"/>
      <c r="E15" s="71"/>
      <c r="F15" s="71"/>
      <c r="G15" s="71"/>
      <c r="H15" s="71"/>
      <c r="I15" s="71"/>
      <c r="J15" s="388"/>
      <c r="K15" s="44"/>
      <c r="L15" s="44"/>
    </row>
    <row r="16" spans="2:13" ht="24.9" customHeight="1" x14ac:dyDescent="0.25">
      <c r="B16" s="364"/>
      <c r="C16" s="71"/>
      <c r="D16" s="71"/>
      <c r="E16" s="417"/>
      <c r="F16" s="417"/>
      <c r="G16" s="417"/>
      <c r="H16" s="417"/>
      <c r="I16" s="417"/>
      <c r="J16" s="388"/>
      <c r="K16" s="44"/>
      <c r="L16" s="44"/>
    </row>
    <row r="17" spans="1:12" ht="6" customHeight="1" x14ac:dyDescent="0.25">
      <c r="B17" s="20"/>
      <c r="C17" s="39"/>
      <c r="D17" s="39"/>
      <c r="E17" s="39"/>
      <c r="F17" s="39"/>
      <c r="G17" s="39"/>
      <c r="H17" s="39"/>
      <c r="I17" s="39"/>
      <c r="J17" s="20"/>
    </row>
    <row r="18" spans="1:12" ht="10.5" customHeight="1" x14ac:dyDescent="0.25">
      <c r="B18" s="85"/>
    </row>
    <row r="19" spans="1:12" ht="10.5" customHeight="1" x14ac:dyDescent="0.25">
      <c r="B19" s="14"/>
    </row>
    <row r="20" spans="1:12" ht="10.5" customHeight="1" x14ac:dyDescent="0.25">
      <c r="B20" s="14"/>
    </row>
    <row r="21" spans="1:12" ht="10.5" customHeight="1" x14ac:dyDescent="0.25">
      <c r="B21" s="14"/>
    </row>
    <row r="22" spans="1:12" ht="10.5" customHeight="1" x14ac:dyDescent="0.25">
      <c r="B22" s="14"/>
    </row>
    <row r="23" spans="1:12" x14ac:dyDescent="0.25">
      <c r="B23" s="20"/>
      <c r="C23"/>
      <c r="D23"/>
      <c r="E23"/>
      <c r="F23"/>
      <c r="G23"/>
      <c r="H23"/>
      <c r="I23"/>
      <c r="J23"/>
      <c r="K23" s="43"/>
    </row>
    <row r="24" spans="1:12" ht="17.399999999999999" x14ac:dyDescent="0.3">
      <c r="A24" s="1001" t="s">
        <v>580</v>
      </c>
      <c r="B24" s="1001"/>
      <c r="C24" s="1001"/>
      <c r="D24" s="1001"/>
      <c r="E24" s="1001"/>
      <c r="F24" s="1001"/>
      <c r="G24" s="1001"/>
      <c r="H24" s="1001"/>
      <c r="I24" s="1001"/>
      <c r="J24" s="1001"/>
      <c r="L24" s="57" t="s">
        <v>191</v>
      </c>
    </row>
    <row r="25" spans="1:12" x14ac:dyDescent="0.25">
      <c r="B25" s="20"/>
      <c r="K25" s="43"/>
    </row>
    <row r="26" spans="1:12" x14ac:dyDescent="0.25">
      <c r="B26" s="20"/>
      <c r="K26" s="43"/>
    </row>
    <row r="27" spans="1:12" x14ac:dyDescent="0.25">
      <c r="B27" s="20"/>
      <c r="K27" s="43"/>
    </row>
    <row r="28" spans="1:12" x14ac:dyDescent="0.25">
      <c r="B28" s="20"/>
      <c r="K28" s="43"/>
    </row>
    <row r="29" spans="1:12" x14ac:dyDescent="0.25">
      <c r="B29" s="20"/>
      <c r="K29" s="43"/>
    </row>
    <row r="30" spans="1:12" x14ac:dyDescent="0.25">
      <c r="B30" s="20"/>
      <c r="K30" s="43"/>
    </row>
    <row r="31" spans="1:12" x14ac:dyDescent="0.25">
      <c r="B31" s="20"/>
      <c r="K31" s="43"/>
    </row>
    <row r="32" spans="1:12" x14ac:dyDescent="0.25">
      <c r="B32" s="20"/>
      <c r="K32" s="43"/>
    </row>
    <row r="33" spans="2:11" x14ac:dyDescent="0.25">
      <c r="K33" s="43"/>
    </row>
    <row r="34" spans="2:11" x14ac:dyDescent="0.25">
      <c r="K34" s="43"/>
    </row>
    <row r="35" spans="2:11" x14ac:dyDescent="0.25">
      <c r="C35" s="13"/>
      <c r="E35" s="9"/>
      <c r="F35" s="9"/>
      <c r="G35" s="9"/>
      <c r="H35" s="9"/>
      <c r="I35" s="9"/>
    </row>
    <row r="36" spans="2:11" ht="10.5" customHeight="1" x14ac:dyDescent="0.25"/>
    <row r="37" spans="2:11" x14ac:dyDescent="0.25">
      <c r="B37" s="6"/>
    </row>
    <row r="38" spans="2:11" x14ac:dyDescent="0.25">
      <c r="B38" s="6"/>
    </row>
    <row r="50" spans="2:6" ht="17.25" customHeight="1" x14ac:dyDescent="0.25"/>
    <row r="51" spans="2:6" ht="31.5" customHeight="1" x14ac:dyDescent="0.25">
      <c r="C51" s="999" t="s">
        <v>456</v>
      </c>
      <c r="D51" s="1000"/>
      <c r="E51" s="1000"/>
      <c r="F51" s="1000"/>
    </row>
    <row r="53" spans="2:6" ht="13.8" x14ac:dyDescent="0.25">
      <c r="B53" s="85"/>
    </row>
  </sheetData>
  <mergeCells count="11">
    <mergeCell ref="C51:F51"/>
    <mergeCell ref="A24:J24"/>
    <mergeCell ref="E5:E6"/>
    <mergeCell ref="F5:F6"/>
    <mergeCell ref="B14:J14"/>
    <mergeCell ref="B5:D6"/>
    <mergeCell ref="G5:G6"/>
    <mergeCell ref="J5:J6"/>
    <mergeCell ref="B13:J13"/>
    <mergeCell ref="H5:H6"/>
    <mergeCell ref="I5:I6"/>
  </mergeCells>
  <hyperlinks>
    <hyperlink ref="L2" location="contenido!A75" display="Volver al índice"/>
    <hyperlink ref="L24" location="contenido!A75" display="Volver al índice"/>
  </hyperlinks>
  <pageMargins left="0.39370078740157483" right="0.39370078740157483" top="0.39370078740157483" bottom="0.39370078740157483" header="0" footer="0.19685039370078741"/>
  <pageSetup scale="67"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76"/>
  <sheetViews>
    <sheetView showGridLines="0" view="pageBreakPreview" zoomScaleNormal="120" zoomScaleSheetLayoutView="100" workbookViewId="0">
      <selection activeCell="E20" sqref="E20"/>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503</v>
      </c>
      <c r="J2" s="59" t="s">
        <v>191</v>
      </c>
    </row>
    <row r="3" spans="2:10" ht="15" x14ac:dyDescent="0.25">
      <c r="B3" s="109" t="s">
        <v>228</v>
      </c>
    </row>
    <row r="4" spans="2:10" ht="8.1" customHeight="1" x14ac:dyDescent="0.25">
      <c r="B4" s="109"/>
    </row>
    <row r="5" spans="2:10" ht="24.75" customHeight="1" x14ac:dyDescent="0.25">
      <c r="B5" s="1013" t="s">
        <v>229</v>
      </c>
      <c r="C5" s="1015" t="s">
        <v>278</v>
      </c>
      <c r="D5" s="1017" t="s">
        <v>148</v>
      </c>
      <c r="E5" s="1017"/>
      <c r="F5" s="1017"/>
      <c r="G5" s="1017" t="s">
        <v>126</v>
      </c>
      <c r="H5" s="1019" t="s">
        <v>149</v>
      </c>
    </row>
    <row r="6" spans="2:10" ht="20.100000000000001" customHeight="1" x14ac:dyDescent="0.25">
      <c r="B6" s="1014"/>
      <c r="C6" s="1016"/>
      <c r="D6" s="203" t="s">
        <v>279</v>
      </c>
      <c r="E6" s="203" t="s">
        <v>230</v>
      </c>
      <c r="F6" s="203" t="s">
        <v>98</v>
      </c>
      <c r="G6" s="1018"/>
      <c r="H6" s="1020"/>
    </row>
    <row r="7" spans="2:10" ht="3.75" customHeight="1" thickBot="1" x14ac:dyDescent="0.3">
      <c r="B7" s="213"/>
      <c r="C7" s="213"/>
      <c r="D7" s="213"/>
      <c r="E7" s="213"/>
      <c r="F7" s="213"/>
      <c r="G7" s="213"/>
      <c r="H7" s="213"/>
    </row>
    <row r="8" spans="2:10" ht="20.25" customHeight="1" x14ac:dyDescent="0.25">
      <c r="B8" s="120" t="s">
        <v>460</v>
      </c>
      <c r="C8" s="545">
        <v>2146.5977208784748</v>
      </c>
      <c r="D8" s="545" t="s">
        <v>340</v>
      </c>
      <c r="E8" s="545" t="s">
        <v>340</v>
      </c>
      <c r="F8" s="545">
        <v>4358.6615716245342</v>
      </c>
      <c r="G8" s="545">
        <v>4559.7075249853024</v>
      </c>
      <c r="H8" s="545">
        <v>821.70291985106815</v>
      </c>
    </row>
    <row r="9" spans="2:10" ht="20.25" customHeight="1" x14ac:dyDescent="0.25">
      <c r="B9" s="170" t="s">
        <v>0</v>
      </c>
      <c r="C9" s="543">
        <v>2440.090388007055</v>
      </c>
      <c r="D9" s="543" t="s">
        <v>340</v>
      </c>
      <c r="E9" s="543" t="s">
        <v>340</v>
      </c>
      <c r="F9" s="543">
        <v>4236.5520282186953</v>
      </c>
      <c r="G9" s="543">
        <v>3464.2857142857138</v>
      </c>
      <c r="H9" s="543">
        <v>1104.0564373897707</v>
      </c>
    </row>
    <row r="10" spans="2:10" ht="20.25" customHeight="1" x14ac:dyDescent="0.25">
      <c r="B10" s="120" t="s">
        <v>1</v>
      </c>
      <c r="C10" s="544">
        <v>2447.4757495590825</v>
      </c>
      <c r="D10" s="544" t="s">
        <v>340</v>
      </c>
      <c r="E10" s="544" t="s">
        <v>340</v>
      </c>
      <c r="F10" s="544">
        <v>4232.9512051734273</v>
      </c>
      <c r="G10" s="544">
        <v>3812.389770723104</v>
      </c>
      <c r="H10" s="544">
        <v>1044.4591416813639</v>
      </c>
    </row>
    <row r="11" spans="2:10" ht="20.25" customHeight="1" x14ac:dyDescent="0.25">
      <c r="B11" s="170" t="s">
        <v>2</v>
      </c>
      <c r="C11" s="543">
        <v>2228.3950617283949</v>
      </c>
      <c r="D11" s="543" t="s">
        <v>340</v>
      </c>
      <c r="E11" s="543" t="s">
        <v>340</v>
      </c>
      <c r="F11" s="543">
        <v>3427.9100529100529</v>
      </c>
      <c r="G11" s="543">
        <v>3784.3915343915342</v>
      </c>
      <c r="H11" s="543">
        <v>1025.0587889476778</v>
      </c>
    </row>
    <row r="12" spans="2:10" ht="20.25" customHeight="1" x14ac:dyDescent="0.25">
      <c r="B12" s="120" t="s">
        <v>3</v>
      </c>
      <c r="C12" s="545">
        <v>2346.9466490299824</v>
      </c>
      <c r="D12" s="545" t="s">
        <v>340</v>
      </c>
      <c r="E12" s="545" t="s">
        <v>340</v>
      </c>
      <c r="F12" s="545">
        <v>4336.3462669018227</v>
      </c>
      <c r="G12" s="545">
        <v>3954.3650793650795</v>
      </c>
      <c r="H12" s="545">
        <v>991.03468547912985</v>
      </c>
    </row>
    <row r="13" spans="2:10" ht="20.25" customHeight="1" x14ac:dyDescent="0.25">
      <c r="B13" s="170" t="s">
        <v>4</v>
      </c>
      <c r="C13" s="543">
        <v>2033.9506172839506</v>
      </c>
      <c r="D13" s="543" t="s">
        <v>340</v>
      </c>
      <c r="E13" s="543" t="s">
        <v>340</v>
      </c>
      <c r="F13" s="543">
        <v>4363.02175191064</v>
      </c>
      <c r="G13" s="543">
        <v>4256.8342151675488</v>
      </c>
      <c r="H13" s="543">
        <v>974.94121105232205</v>
      </c>
    </row>
    <row r="14" spans="2:10" ht="20.25" customHeight="1" x14ac:dyDescent="0.25">
      <c r="B14" s="120" t="s">
        <v>5</v>
      </c>
      <c r="C14" s="545">
        <v>2162.6984126984125</v>
      </c>
      <c r="D14" s="545" t="s">
        <v>340</v>
      </c>
      <c r="E14" s="545" t="s">
        <v>340</v>
      </c>
      <c r="F14" s="545">
        <v>4628.159905937684</v>
      </c>
      <c r="G14" s="545">
        <v>4203.0423280423283</v>
      </c>
      <c r="H14" s="545">
        <v>987.28689006466777</v>
      </c>
    </row>
    <row r="15" spans="2:10" ht="20.25" customHeight="1" x14ac:dyDescent="0.25">
      <c r="B15" s="170" t="s">
        <v>60</v>
      </c>
      <c r="C15" s="543">
        <v>1978.7624926513815</v>
      </c>
      <c r="D15" s="543" t="s">
        <v>340</v>
      </c>
      <c r="E15" s="543" t="s">
        <v>340</v>
      </c>
      <c r="F15" s="543">
        <v>4502.1310993533216</v>
      </c>
      <c r="G15" s="543">
        <v>4201.0582010582011</v>
      </c>
      <c r="H15" s="543">
        <v>828.26278659611989</v>
      </c>
    </row>
    <row r="16" spans="2:10" ht="20.25" customHeight="1" x14ac:dyDescent="0.25">
      <c r="B16" s="120" t="s">
        <v>61</v>
      </c>
      <c r="C16" s="545">
        <v>1772.9644326866548</v>
      </c>
      <c r="D16" s="545" t="s">
        <v>340</v>
      </c>
      <c r="E16" s="545" t="s">
        <v>340</v>
      </c>
      <c r="F16" s="545">
        <v>4634.1857730746624</v>
      </c>
      <c r="G16" s="545">
        <v>4749.1181657848319</v>
      </c>
      <c r="H16" s="545">
        <v>611.59611992945327</v>
      </c>
    </row>
    <row r="17" spans="2:8" ht="20.25" customHeight="1" x14ac:dyDescent="0.25">
      <c r="B17" s="170" t="s">
        <v>62</v>
      </c>
      <c r="C17" s="543">
        <v>1979.0196942974719</v>
      </c>
      <c r="D17" s="543" t="s">
        <v>340</v>
      </c>
      <c r="E17" s="543" t="s">
        <v>340</v>
      </c>
      <c r="F17" s="543">
        <v>4555.7025279247491</v>
      </c>
      <c r="G17" s="543">
        <v>5884.0388007054671</v>
      </c>
      <c r="H17" s="543">
        <v>501.67548500881827</v>
      </c>
    </row>
    <row r="18" spans="2:8" ht="20.25" customHeight="1" x14ac:dyDescent="0.25">
      <c r="B18" s="120" t="s">
        <v>63</v>
      </c>
      <c r="C18" s="545">
        <v>2191.7674477198284</v>
      </c>
      <c r="D18" s="545" t="s">
        <v>340</v>
      </c>
      <c r="E18" s="545" t="s">
        <v>340</v>
      </c>
      <c r="F18" s="545">
        <v>4533.8771310993525</v>
      </c>
      <c r="G18" s="545">
        <v>5457.892416225749</v>
      </c>
      <c r="H18" s="545">
        <v>492.81305114638445</v>
      </c>
    </row>
    <row r="19" spans="2:8" ht="20.25" customHeight="1" x14ac:dyDescent="0.25">
      <c r="B19" s="170" t="s">
        <v>64</v>
      </c>
      <c r="C19" s="543">
        <v>2026.6754850088178</v>
      </c>
      <c r="D19" s="543" t="s">
        <v>340</v>
      </c>
      <c r="E19" s="543" t="s">
        <v>340</v>
      </c>
      <c r="F19" s="543">
        <v>4439.300411522634</v>
      </c>
      <c r="G19" s="543">
        <v>6344.5767195767194</v>
      </c>
      <c r="H19" s="543">
        <v>505.95238095238091</v>
      </c>
    </row>
    <row r="20" spans="2:8" ht="20.25" customHeight="1" x14ac:dyDescent="0.25">
      <c r="B20" s="120" t="s">
        <v>65</v>
      </c>
      <c r="C20" s="544">
        <v>2150.4262198706642</v>
      </c>
      <c r="D20" s="544" t="s">
        <v>340</v>
      </c>
      <c r="E20" s="544" t="s">
        <v>340</v>
      </c>
      <c r="F20" s="544">
        <v>4413.8007054673717</v>
      </c>
      <c r="G20" s="544">
        <v>4604.4973544973545</v>
      </c>
      <c r="H20" s="544">
        <v>793.29805996472658</v>
      </c>
    </row>
    <row r="21" spans="2:8" ht="20.100000000000001" customHeight="1" x14ac:dyDescent="0.25">
      <c r="B21" s="170">
        <v>2014</v>
      </c>
      <c r="C21" s="543">
        <v>3963.8819845020175</v>
      </c>
      <c r="D21" s="543" t="s">
        <v>340</v>
      </c>
      <c r="E21" s="543" t="s">
        <v>340</v>
      </c>
      <c r="F21" s="543">
        <v>4839.9122417955396</v>
      </c>
      <c r="G21" s="543">
        <v>4624.9998960588991</v>
      </c>
      <c r="H21" s="543">
        <v>1382.7795700762044</v>
      </c>
    </row>
    <row r="22" spans="2:8" ht="20.100000000000001" customHeight="1" x14ac:dyDescent="0.25">
      <c r="B22" s="120" t="s">
        <v>0</v>
      </c>
      <c r="C22" s="545">
        <v>4467.7348993724072</v>
      </c>
      <c r="D22" s="545" t="s">
        <v>340</v>
      </c>
      <c r="E22" s="545" t="s">
        <v>340</v>
      </c>
      <c r="F22" s="545">
        <v>4494.1962143963174</v>
      </c>
      <c r="G22" s="545">
        <v>3565.2526432917962</v>
      </c>
      <c r="H22" s="545">
        <v>1321.1088260977797</v>
      </c>
    </row>
    <row r="23" spans="2:8" ht="20.100000000000001" customHeight="1" x14ac:dyDescent="0.25">
      <c r="B23" s="170" t="s">
        <v>1</v>
      </c>
      <c r="C23" s="543">
        <v>4569.9364481391285</v>
      </c>
      <c r="D23" s="543" t="s">
        <v>340</v>
      </c>
      <c r="E23" s="543" t="s">
        <v>340</v>
      </c>
      <c r="F23" s="543">
        <v>5003.123806706576</v>
      </c>
      <c r="G23" s="543">
        <v>4039.105570295555</v>
      </c>
      <c r="H23" s="543">
        <v>1375.0357811043493</v>
      </c>
    </row>
    <row r="24" spans="2:8" ht="20.100000000000001" customHeight="1" x14ac:dyDescent="0.25">
      <c r="B24" s="120" t="s">
        <v>2</v>
      </c>
      <c r="C24" s="545">
        <v>4604.4683238842081</v>
      </c>
      <c r="D24" s="545" t="s">
        <v>340</v>
      </c>
      <c r="E24" s="545" t="s">
        <v>340</v>
      </c>
      <c r="F24" s="545">
        <v>4952.9495280273632</v>
      </c>
      <c r="G24" s="545">
        <v>4070.4813486584835</v>
      </c>
      <c r="H24" s="545">
        <v>1439.3974319885833</v>
      </c>
    </row>
    <row r="25" spans="2:8" ht="20.100000000000001" customHeight="1" x14ac:dyDescent="0.25">
      <c r="B25" s="170" t="s">
        <v>3</v>
      </c>
      <c r="C25" s="543">
        <v>4452.3186323053924</v>
      </c>
      <c r="D25" s="543" t="s">
        <v>340</v>
      </c>
      <c r="E25" s="543" t="s">
        <v>340</v>
      </c>
      <c r="F25" s="543">
        <v>5479.7099314448178</v>
      </c>
      <c r="G25" s="543">
        <v>4238.6795420596036</v>
      </c>
      <c r="H25" s="543">
        <v>1493.4059504214586</v>
      </c>
    </row>
    <row r="26" spans="2:8" ht="20.100000000000001" customHeight="1" x14ac:dyDescent="0.25">
      <c r="B26" s="120" t="s">
        <v>4</v>
      </c>
      <c r="C26" s="545">
        <v>4137.5041156477919</v>
      </c>
      <c r="D26" s="545" t="s">
        <v>340</v>
      </c>
      <c r="E26" s="545" t="s">
        <v>340</v>
      </c>
      <c r="F26" s="545">
        <v>4748.1346713984467</v>
      </c>
      <c r="G26" s="545">
        <v>4514.4143508913166</v>
      </c>
      <c r="H26" s="545">
        <v>1487.0633683063124</v>
      </c>
    </row>
    <row r="27" spans="2:8" ht="20.100000000000001" customHeight="1" x14ac:dyDescent="0.25">
      <c r="B27" s="170" t="s">
        <v>5</v>
      </c>
      <c r="C27" s="543">
        <v>4107.783599686376</v>
      </c>
      <c r="D27" s="543" t="s">
        <v>340</v>
      </c>
      <c r="E27" s="543" t="s">
        <v>340</v>
      </c>
      <c r="F27" s="543">
        <v>4467.3824798545747</v>
      </c>
      <c r="G27" s="543">
        <v>4822.4206114923654</v>
      </c>
      <c r="H27" s="543">
        <v>1496.7127368555543</v>
      </c>
    </row>
    <row r="28" spans="2:8" ht="20.100000000000001" customHeight="1" x14ac:dyDescent="0.25">
      <c r="B28" s="120" t="s">
        <v>60</v>
      </c>
      <c r="C28" s="545">
        <v>4104.2433589788061</v>
      </c>
      <c r="D28" s="545" t="s">
        <v>340</v>
      </c>
      <c r="E28" s="545" t="s">
        <v>340</v>
      </c>
      <c r="F28" s="545">
        <v>4457.6396742296874</v>
      </c>
      <c r="G28" s="545">
        <v>5178.0584299682996</v>
      </c>
      <c r="H28" s="545">
        <v>1518.7906414121046</v>
      </c>
    </row>
    <row r="29" spans="2:8" ht="20.100000000000001" customHeight="1" x14ac:dyDescent="0.25">
      <c r="B29" s="170" t="s">
        <v>61</v>
      </c>
      <c r="C29" s="543">
        <v>3943.4387458177625</v>
      </c>
      <c r="D29" s="543" t="s">
        <v>340</v>
      </c>
      <c r="E29" s="543" t="s">
        <v>340</v>
      </c>
      <c r="F29" s="543">
        <v>4539.4756235717668</v>
      </c>
      <c r="G29" s="543">
        <v>5556.9147492427255</v>
      </c>
      <c r="H29" s="543">
        <v>1516.8456709808836</v>
      </c>
    </row>
    <row r="30" spans="2:8" ht="20.100000000000001" customHeight="1" x14ac:dyDescent="0.25">
      <c r="B30" s="120" t="s">
        <v>62</v>
      </c>
      <c r="C30" s="544">
        <v>3244.5994756201708</v>
      </c>
      <c r="D30" s="544" t="s">
        <v>340</v>
      </c>
      <c r="E30" s="544" t="s">
        <v>340</v>
      </c>
      <c r="F30" s="544">
        <v>5090.4048767959675</v>
      </c>
      <c r="G30" s="544">
        <v>6288.4784679713803</v>
      </c>
      <c r="H30" s="544">
        <v>1482.5634923129242</v>
      </c>
    </row>
    <row r="31" spans="2:8" ht="20.100000000000001" customHeight="1" x14ac:dyDescent="0.25">
      <c r="B31" s="170" t="s">
        <v>63</v>
      </c>
      <c r="C31" s="543">
        <v>3302.2810822970446</v>
      </c>
      <c r="D31" s="543" t="s">
        <v>340</v>
      </c>
      <c r="E31" s="543" t="s">
        <v>340</v>
      </c>
      <c r="F31" s="543">
        <v>5074.1781844801662</v>
      </c>
      <c r="G31" s="543">
        <v>5913.6930388352639</v>
      </c>
      <c r="H31" s="543">
        <v>1444.546241258138</v>
      </c>
    </row>
    <row r="32" spans="2:8" ht="20.100000000000001" customHeight="1" x14ac:dyDescent="0.25">
      <c r="B32" s="120" t="s">
        <v>64</v>
      </c>
      <c r="C32" s="545">
        <v>3578.4832451499115</v>
      </c>
      <c r="D32" s="545" t="s">
        <v>340</v>
      </c>
      <c r="E32" s="545" t="s">
        <v>340</v>
      </c>
      <c r="F32" s="545">
        <v>5311.8753674309219</v>
      </c>
      <c r="G32" s="545">
        <v>3724.9999999999995</v>
      </c>
      <c r="H32" s="545">
        <v>1018.2429453262786</v>
      </c>
    </row>
    <row r="33" spans="1:10" ht="20.100000000000001" customHeight="1" x14ac:dyDescent="0.25">
      <c r="B33" s="170" t="s">
        <v>65</v>
      </c>
      <c r="C33" s="543">
        <v>3053.7918871252205</v>
      </c>
      <c r="D33" s="543" t="s">
        <v>340</v>
      </c>
      <c r="E33" s="543" t="s">
        <v>340</v>
      </c>
      <c r="F33" s="543">
        <v>4459.8765432098762</v>
      </c>
      <c r="G33" s="543">
        <v>3587.4999999999995</v>
      </c>
      <c r="H33" s="543">
        <v>999.64175485008809</v>
      </c>
    </row>
    <row r="34" spans="1:10" ht="20.100000000000001" customHeight="1" x14ac:dyDescent="0.25">
      <c r="B34" s="120">
        <v>2013</v>
      </c>
      <c r="C34" s="545">
        <v>3761.5661405102805</v>
      </c>
      <c r="D34" s="545" t="s">
        <v>340</v>
      </c>
      <c r="E34" s="545" t="s">
        <v>340</v>
      </c>
      <c r="F34" s="545">
        <v>3886.3411249870774</v>
      </c>
      <c r="G34" s="545">
        <v>3408.2411260713066</v>
      </c>
      <c r="H34" s="545">
        <v>1299.5746556838542</v>
      </c>
    </row>
    <row r="35" spans="1:10" ht="20.100000000000001" customHeight="1" x14ac:dyDescent="0.25">
      <c r="B35" s="170">
        <v>2012</v>
      </c>
      <c r="C35" s="543">
        <v>2925.1256355097844</v>
      </c>
      <c r="D35" s="543">
        <v>3596.5640544948801</v>
      </c>
      <c r="E35" s="543">
        <v>3362.295792652782</v>
      </c>
      <c r="F35" s="543">
        <v>3750.5246271448868</v>
      </c>
      <c r="G35" s="543">
        <v>3526.2959227010992</v>
      </c>
      <c r="H35" s="543">
        <v>1305.9567551850369</v>
      </c>
    </row>
    <row r="36" spans="1:10" ht="20.100000000000001" customHeight="1" x14ac:dyDescent="0.25">
      <c r="B36" s="120">
        <v>2011</v>
      </c>
      <c r="C36" s="545">
        <v>3318.5922218444612</v>
      </c>
      <c r="D36" s="545">
        <v>4154.0033914643709</v>
      </c>
      <c r="E36" s="545">
        <v>3966.8126752813</v>
      </c>
      <c r="F36" s="545">
        <v>3980.8994514731007</v>
      </c>
      <c r="G36" s="545">
        <v>4298.9166662233583</v>
      </c>
      <c r="H36" s="545">
        <v>1175.002658135259</v>
      </c>
    </row>
    <row r="37" spans="1:10" ht="20.100000000000001" customHeight="1" x14ac:dyDescent="0.25">
      <c r="B37" s="170">
        <v>2010</v>
      </c>
      <c r="C37" s="543">
        <v>2596.6666666666665</v>
      </c>
      <c r="D37" s="543">
        <v>3502.75</v>
      </c>
      <c r="E37" s="543">
        <v>3343</v>
      </c>
      <c r="F37" s="543">
        <v>3355.5</v>
      </c>
      <c r="G37" s="543">
        <v>3752.25</v>
      </c>
      <c r="H37" s="543">
        <v>823.83333333333337</v>
      </c>
    </row>
    <row r="38" spans="1:10" ht="20.100000000000001" customHeight="1" x14ac:dyDescent="0.25">
      <c r="B38" s="120">
        <v>2009</v>
      </c>
      <c r="C38" s="545">
        <v>2043.25</v>
      </c>
      <c r="D38" s="545">
        <v>3006.5833333333335</v>
      </c>
      <c r="E38" s="545">
        <v>2828.5833333333335</v>
      </c>
      <c r="F38" s="545">
        <v>2843.0833333333335</v>
      </c>
      <c r="G38" s="545">
        <v>2683.3333333333335</v>
      </c>
      <c r="H38" s="545">
        <v>573.16666666666663</v>
      </c>
    </row>
    <row r="39" spans="1:10" ht="3.75" customHeight="1" thickBot="1" x14ac:dyDescent="0.3">
      <c r="B39" s="170"/>
      <c r="C39" s="543"/>
      <c r="D39" s="543"/>
      <c r="E39" s="543"/>
      <c r="F39" s="543"/>
      <c r="G39" s="543"/>
      <c r="H39" s="543"/>
    </row>
    <row r="40" spans="1:10" ht="18.75" customHeight="1" x14ac:dyDescent="0.25">
      <c r="B40" s="1021" t="s">
        <v>388</v>
      </c>
      <c r="C40" s="1021"/>
      <c r="D40" s="1021"/>
      <c r="E40" s="1021"/>
      <c r="F40" s="1021"/>
      <c r="G40" s="1021"/>
      <c r="H40" s="1021"/>
    </row>
    <row r="41" spans="1:10" ht="16.5" customHeight="1" x14ac:dyDescent="0.25">
      <c r="B41" s="85" t="s">
        <v>385</v>
      </c>
      <c r="C41" s="17"/>
      <c r="D41" s="17"/>
      <c r="E41" s="17"/>
      <c r="F41" s="17"/>
      <c r="G41" s="17"/>
      <c r="H41" s="17"/>
    </row>
    <row r="42" spans="1:10" ht="16.5" customHeight="1" x14ac:dyDescent="0.25">
      <c r="B42" s="14" t="s">
        <v>390</v>
      </c>
      <c r="C42" s="18"/>
      <c r="D42" s="18"/>
      <c r="E42" s="66"/>
      <c r="F42" s="18"/>
      <c r="G42" s="52"/>
      <c r="H42" s="18"/>
    </row>
    <row r="43" spans="1:10" ht="16.5" customHeight="1" x14ac:dyDescent="0.25">
      <c r="B43" s="14" t="s">
        <v>389</v>
      </c>
      <c r="C43" s="18"/>
      <c r="D43" s="18"/>
      <c r="E43" s="18"/>
      <c r="F43" s="18"/>
      <c r="G43" s="52"/>
      <c r="H43" s="18"/>
      <c r="I43" s="22"/>
    </row>
    <row r="44" spans="1:10" ht="16.5" customHeight="1" x14ac:dyDescent="0.25">
      <c r="B44" s="14" t="s">
        <v>354</v>
      </c>
      <c r="C44" s="18"/>
      <c r="D44" s="18"/>
      <c r="E44" s="18"/>
      <c r="F44" s="18"/>
      <c r="G44" s="7"/>
      <c r="H44" s="18"/>
      <c r="I44" s="22"/>
    </row>
    <row r="45" spans="1:10" x14ac:dyDescent="0.25">
      <c r="B45" s="14" t="s">
        <v>361</v>
      </c>
      <c r="C45" s="18"/>
      <c r="D45" s="18"/>
      <c r="E45" s="18"/>
      <c r="F45" s="18"/>
      <c r="G45" s="565"/>
      <c r="H45" s="18"/>
    </row>
    <row r="46" spans="1:10" x14ac:dyDescent="0.25">
      <c r="B46" s="14"/>
      <c r="C46" s="18"/>
      <c r="D46" s="18"/>
      <c r="E46" s="18"/>
      <c r="F46" s="18"/>
      <c r="G46" s="565"/>
      <c r="H46" s="18"/>
    </row>
    <row r="47" spans="1:10" ht="15.6" x14ac:dyDescent="0.3">
      <c r="A47" s="907" t="s">
        <v>503</v>
      </c>
      <c r="B47" s="907"/>
      <c r="C47" s="907"/>
      <c r="D47" s="907"/>
      <c r="E47" s="907"/>
      <c r="F47" s="907"/>
      <c r="G47" s="907"/>
      <c r="H47" s="907"/>
      <c r="I47" s="907"/>
      <c r="J47" s="59" t="s">
        <v>191</v>
      </c>
    </row>
    <row r="48" spans="1:10" ht="13.8" x14ac:dyDescent="0.25">
      <c r="A48" s="1012" t="s">
        <v>228</v>
      </c>
      <c r="B48" s="1012"/>
      <c r="C48" s="1012"/>
      <c r="D48" s="1012"/>
      <c r="E48" s="1012"/>
      <c r="F48" s="1012"/>
      <c r="G48" s="1012"/>
      <c r="H48" s="1012"/>
      <c r="I48" s="1012"/>
    </row>
    <row r="74" spans="2:2" ht="13.8" x14ac:dyDescent="0.25">
      <c r="B74" s="585" t="s">
        <v>390</v>
      </c>
    </row>
    <row r="75" spans="2:2" ht="24" customHeight="1" x14ac:dyDescent="0.25">
      <c r="B75" s="584" t="s">
        <v>361</v>
      </c>
    </row>
    <row r="76" spans="2:2" ht="15.75" customHeight="1" x14ac:dyDescent="0.25"/>
  </sheetData>
  <sortState ref="B28:H32">
    <sortCondition descending="1" ref="B28:B32"/>
  </sortState>
  <mergeCells count="8">
    <mergeCell ref="A48:I48"/>
    <mergeCell ref="A47:I47"/>
    <mergeCell ref="B5:B6"/>
    <mergeCell ref="C5:C6"/>
    <mergeCell ref="D5:F5"/>
    <mergeCell ref="G5:G6"/>
    <mergeCell ref="H5:H6"/>
    <mergeCell ref="B40:H40"/>
  </mergeCells>
  <hyperlinks>
    <hyperlink ref="J2" location="contenido!A75" display="Volver al índice"/>
    <hyperlink ref="J47" location="contenido!A75" display="Volver al índice"/>
  </hyperlinks>
  <pageMargins left="0.39370078740157483" right="0.39370078740157483" top="0.39370078740157483" bottom="0.39370078740157483" header="0" footer="0.19685039370078741"/>
  <pageSetup paperSize="119" scale="59"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view="pageBreakPreview" zoomScaleNormal="100" zoomScaleSheetLayoutView="100" workbookViewId="0">
      <selection activeCell="E20" sqref="E20"/>
    </sheetView>
  </sheetViews>
  <sheetFormatPr baseColWidth="10" defaultRowHeight="13.2" x14ac:dyDescent="0.25"/>
  <cols>
    <col min="1" max="1" width="2.6640625" style="19" customWidth="1"/>
    <col min="2" max="2" width="15" style="20" customWidth="1"/>
    <col min="3" max="16" width="7.6640625" style="20" customWidth="1"/>
    <col min="17" max="17" width="3.44140625" style="20" customWidth="1"/>
    <col min="18"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302</v>
      </c>
      <c r="J2" s="594"/>
      <c r="R2" s="59" t="s">
        <v>191</v>
      </c>
    </row>
    <row r="3" spans="1:18" ht="15.6" x14ac:dyDescent="0.3">
      <c r="B3" s="119" t="s">
        <v>506</v>
      </c>
      <c r="H3" s="594"/>
    </row>
    <row r="4" spans="1:18" ht="15" x14ac:dyDescent="0.25">
      <c r="B4" s="109" t="s">
        <v>231</v>
      </c>
      <c r="G4" s="594"/>
      <c r="J4" s="594"/>
    </row>
    <row r="5" spans="1:18" ht="8.1" customHeight="1" x14ac:dyDescent="0.25"/>
    <row r="6" spans="1:18" ht="24.9" customHeight="1" x14ac:dyDescent="0.25">
      <c r="B6" s="1024" t="s">
        <v>6</v>
      </c>
      <c r="C6" s="1022">
        <v>2009</v>
      </c>
      <c r="D6" s="1022"/>
      <c r="E6" s="1022">
        <v>2010</v>
      </c>
      <c r="F6" s="1023"/>
      <c r="G6" s="1022">
        <v>2011</v>
      </c>
      <c r="H6" s="1023"/>
      <c r="I6" s="1022">
        <v>2012</v>
      </c>
      <c r="J6" s="1023"/>
      <c r="K6" s="1022">
        <v>2013</v>
      </c>
      <c r="L6" s="1023"/>
      <c r="M6" s="1022">
        <v>2014</v>
      </c>
      <c r="N6" s="1023"/>
      <c r="O6" s="1022">
        <v>2015</v>
      </c>
      <c r="P6" s="1023"/>
    </row>
    <row r="7" spans="1:18" ht="24.9" customHeight="1" x14ac:dyDescent="0.25">
      <c r="B7" s="1025"/>
      <c r="C7" s="201" t="s">
        <v>150</v>
      </c>
      <c r="D7" s="201" t="s">
        <v>151</v>
      </c>
      <c r="E7" s="201" t="s">
        <v>150</v>
      </c>
      <c r="F7" s="201" t="s">
        <v>151</v>
      </c>
      <c r="G7" s="201" t="s">
        <v>150</v>
      </c>
      <c r="H7" s="201" t="s">
        <v>151</v>
      </c>
      <c r="I7" s="201" t="s">
        <v>150</v>
      </c>
      <c r="J7" s="201" t="s">
        <v>151</v>
      </c>
      <c r="K7" s="201" t="s">
        <v>150</v>
      </c>
      <c r="L7" s="201" t="s">
        <v>151</v>
      </c>
      <c r="M7" s="201" t="s">
        <v>150</v>
      </c>
      <c r="N7" s="201" t="s">
        <v>151</v>
      </c>
      <c r="O7" s="201" t="s">
        <v>150</v>
      </c>
      <c r="P7" s="201" t="s">
        <v>151</v>
      </c>
    </row>
    <row r="8" spans="1:18" ht="9.9" customHeight="1" thickBot="1" x14ac:dyDescent="0.3">
      <c r="B8" s="286"/>
      <c r="C8" s="286"/>
      <c r="D8" s="286"/>
      <c r="E8" s="286"/>
      <c r="F8" s="286"/>
      <c r="G8" s="286"/>
      <c r="H8" s="286"/>
      <c r="I8" s="213"/>
      <c r="J8" s="213"/>
      <c r="K8" s="213"/>
      <c r="L8" s="213"/>
      <c r="M8" s="213"/>
      <c r="N8" s="213"/>
      <c r="O8" s="22"/>
      <c r="P8" s="22"/>
    </row>
    <row r="9" spans="1:18" ht="24" customHeight="1" x14ac:dyDescent="0.25">
      <c r="B9" s="349" t="s">
        <v>0</v>
      </c>
      <c r="C9" s="493">
        <v>2200</v>
      </c>
      <c r="D9" s="494">
        <v>2600</v>
      </c>
      <c r="E9" s="492">
        <v>3400</v>
      </c>
      <c r="F9" s="492">
        <v>3550</v>
      </c>
      <c r="G9" s="493">
        <v>3700</v>
      </c>
      <c r="H9" s="494">
        <v>4375</v>
      </c>
      <c r="I9" s="495">
        <v>3575</v>
      </c>
      <c r="J9" s="496">
        <v>3950</v>
      </c>
      <c r="K9" s="495">
        <v>3850</v>
      </c>
      <c r="L9" s="496">
        <v>4150</v>
      </c>
      <c r="M9" s="495">
        <v>5000</v>
      </c>
      <c r="N9" s="496">
        <v>5300</v>
      </c>
      <c r="O9" s="495">
        <v>2800</v>
      </c>
      <c r="P9" s="496">
        <v>3200</v>
      </c>
    </row>
    <row r="10" spans="1:18" ht="24" customHeight="1" x14ac:dyDescent="0.25">
      <c r="B10" s="350" t="s">
        <v>1</v>
      </c>
      <c r="C10" s="497">
        <v>2050</v>
      </c>
      <c r="D10" s="498">
        <v>2325</v>
      </c>
      <c r="E10" s="467">
        <v>3250</v>
      </c>
      <c r="F10" s="467">
        <v>3425</v>
      </c>
      <c r="G10" s="497">
        <v>4500</v>
      </c>
      <c r="H10" s="498">
        <v>5000</v>
      </c>
      <c r="I10" s="499">
        <v>3625</v>
      </c>
      <c r="J10" s="500">
        <v>3825</v>
      </c>
      <c r="K10" s="499">
        <v>3900</v>
      </c>
      <c r="L10" s="500">
        <v>4200</v>
      </c>
      <c r="M10" s="499">
        <v>4950</v>
      </c>
      <c r="N10" s="500">
        <v>5300</v>
      </c>
      <c r="O10" s="499">
        <v>2950</v>
      </c>
      <c r="P10" s="500">
        <v>3400</v>
      </c>
    </row>
    <row r="11" spans="1:18" ht="24" customHeight="1" x14ac:dyDescent="0.25">
      <c r="B11" s="223" t="s">
        <v>2</v>
      </c>
      <c r="C11" s="502">
        <v>2100</v>
      </c>
      <c r="D11" s="503">
        <v>2375</v>
      </c>
      <c r="E11" s="501">
        <v>3250</v>
      </c>
      <c r="F11" s="501">
        <v>3450</v>
      </c>
      <c r="G11" s="502">
        <v>4600</v>
      </c>
      <c r="H11" s="503">
        <v>5000</v>
      </c>
      <c r="I11" s="504">
        <v>3400</v>
      </c>
      <c r="J11" s="505">
        <v>3900</v>
      </c>
      <c r="K11" s="504">
        <v>3800</v>
      </c>
      <c r="L11" s="505">
        <v>4650</v>
      </c>
      <c r="M11" s="504">
        <v>4750</v>
      </c>
      <c r="N11" s="505">
        <v>5250</v>
      </c>
      <c r="O11" s="504">
        <v>2850</v>
      </c>
      <c r="P11" s="505">
        <v>3400</v>
      </c>
    </row>
    <row r="12" spans="1:18" s="28" customFormat="1" ht="24" customHeight="1" x14ac:dyDescent="0.25">
      <c r="A12" s="31"/>
      <c r="B12" s="357" t="s">
        <v>3</v>
      </c>
      <c r="C12" s="506">
        <v>2200</v>
      </c>
      <c r="D12" s="507">
        <v>2450</v>
      </c>
      <c r="E12" s="472">
        <v>3300</v>
      </c>
      <c r="F12" s="472">
        <v>3900</v>
      </c>
      <c r="G12" s="506">
        <v>4350</v>
      </c>
      <c r="H12" s="507">
        <v>4925</v>
      </c>
      <c r="I12" s="508">
        <v>3200</v>
      </c>
      <c r="J12" s="509">
        <v>3425</v>
      </c>
      <c r="K12" s="508">
        <v>4350</v>
      </c>
      <c r="L12" s="509">
        <v>5100</v>
      </c>
      <c r="M12" s="508">
        <v>4675</v>
      </c>
      <c r="N12" s="509">
        <v>5150</v>
      </c>
      <c r="O12" s="508">
        <v>2800</v>
      </c>
      <c r="P12" s="509">
        <v>3000</v>
      </c>
    </row>
    <row r="13" spans="1:18" ht="24" customHeight="1" x14ac:dyDescent="0.25">
      <c r="B13" s="223" t="s">
        <v>4</v>
      </c>
      <c r="C13" s="502">
        <v>2425</v>
      </c>
      <c r="D13" s="503">
        <v>2700</v>
      </c>
      <c r="E13" s="501">
        <v>3450</v>
      </c>
      <c r="F13" s="501">
        <v>4000</v>
      </c>
      <c r="G13" s="502">
        <v>4175</v>
      </c>
      <c r="H13" s="503">
        <v>4500</v>
      </c>
      <c r="I13" s="504">
        <v>3075</v>
      </c>
      <c r="J13" s="505">
        <v>3250</v>
      </c>
      <c r="K13" s="504">
        <v>4500</v>
      </c>
      <c r="L13" s="505">
        <v>5000</v>
      </c>
      <c r="M13" s="504">
        <v>4400</v>
      </c>
      <c r="N13" s="505">
        <v>4900</v>
      </c>
      <c r="O13" s="504">
        <v>2700</v>
      </c>
      <c r="P13" s="505">
        <v>2925</v>
      </c>
    </row>
    <row r="14" spans="1:18" ht="24" customHeight="1" x14ac:dyDescent="0.25">
      <c r="B14" s="350" t="s">
        <v>5</v>
      </c>
      <c r="C14" s="497">
        <v>2550</v>
      </c>
      <c r="D14" s="498">
        <v>2700</v>
      </c>
      <c r="E14" s="467">
        <v>3400</v>
      </c>
      <c r="F14" s="467">
        <v>3700</v>
      </c>
      <c r="G14" s="497">
        <v>4200</v>
      </c>
      <c r="H14" s="498">
        <v>4600</v>
      </c>
      <c r="I14" s="499">
        <v>2875</v>
      </c>
      <c r="J14" s="500">
        <v>3450</v>
      </c>
      <c r="K14" s="499">
        <v>4600</v>
      </c>
      <c r="L14" s="500">
        <v>5000</v>
      </c>
      <c r="M14" s="499">
        <v>4300</v>
      </c>
      <c r="N14" s="500">
        <v>4700</v>
      </c>
      <c r="O14" s="499">
        <v>2700</v>
      </c>
      <c r="P14" s="500">
        <v>2925</v>
      </c>
    </row>
    <row r="15" spans="1:18" ht="24" customHeight="1" x14ac:dyDescent="0.25">
      <c r="B15" s="223" t="s">
        <v>60</v>
      </c>
      <c r="C15" s="502">
        <v>2600</v>
      </c>
      <c r="D15" s="503">
        <v>2700</v>
      </c>
      <c r="E15" s="501">
        <v>3500</v>
      </c>
      <c r="F15" s="501">
        <v>3775</v>
      </c>
      <c r="G15" s="502">
        <v>4200</v>
      </c>
      <c r="H15" s="503">
        <v>4525</v>
      </c>
      <c r="I15" s="504">
        <v>2975</v>
      </c>
      <c r="J15" s="505">
        <v>3275</v>
      </c>
      <c r="K15" s="504">
        <v>4450</v>
      </c>
      <c r="L15" s="505">
        <v>4925</v>
      </c>
      <c r="M15" s="504">
        <v>4050</v>
      </c>
      <c r="N15" s="505">
        <v>4700</v>
      </c>
      <c r="O15" s="504">
        <v>2600</v>
      </c>
      <c r="P15" s="505">
        <v>2800</v>
      </c>
    </row>
    <row r="16" spans="1:18" ht="24" customHeight="1" x14ac:dyDescent="0.25">
      <c r="B16" s="350" t="s">
        <v>61</v>
      </c>
      <c r="C16" s="497">
        <v>2650</v>
      </c>
      <c r="D16" s="498">
        <v>2825</v>
      </c>
      <c r="E16" s="467">
        <v>3500</v>
      </c>
      <c r="F16" s="467">
        <v>3825</v>
      </c>
      <c r="G16" s="497">
        <v>4125</v>
      </c>
      <c r="H16" s="498">
        <v>4375</v>
      </c>
      <c r="I16" s="499">
        <v>3050</v>
      </c>
      <c r="J16" s="500">
        <v>3700</v>
      </c>
      <c r="K16" s="499">
        <v>4600</v>
      </c>
      <c r="L16" s="500">
        <v>5250</v>
      </c>
      <c r="M16" s="499">
        <v>3150</v>
      </c>
      <c r="N16" s="500">
        <v>4375</v>
      </c>
      <c r="O16" s="499">
        <v>2550</v>
      </c>
      <c r="P16" s="500">
        <v>2800</v>
      </c>
    </row>
    <row r="17" spans="2:18" ht="24" customHeight="1" x14ac:dyDescent="0.25">
      <c r="B17" s="223" t="s">
        <v>62</v>
      </c>
      <c r="C17" s="502">
        <v>2725</v>
      </c>
      <c r="D17" s="503">
        <v>3350</v>
      </c>
      <c r="E17" s="501">
        <v>3325</v>
      </c>
      <c r="F17" s="501">
        <v>3775</v>
      </c>
      <c r="G17" s="502">
        <v>3825</v>
      </c>
      <c r="H17" s="503">
        <v>4250</v>
      </c>
      <c r="I17" s="504">
        <v>3725</v>
      </c>
      <c r="J17" s="505">
        <v>3950</v>
      </c>
      <c r="K17" s="504">
        <v>4900</v>
      </c>
      <c r="L17" s="505">
        <v>5200</v>
      </c>
      <c r="M17" s="504">
        <v>2875</v>
      </c>
      <c r="N17" s="505">
        <v>3400</v>
      </c>
      <c r="O17" s="504">
        <v>2350</v>
      </c>
      <c r="P17" s="505">
        <v>2775</v>
      </c>
    </row>
    <row r="18" spans="2:18" ht="24" customHeight="1" x14ac:dyDescent="0.25">
      <c r="B18" s="350" t="s">
        <v>63</v>
      </c>
      <c r="C18" s="497">
        <v>3350</v>
      </c>
      <c r="D18" s="498">
        <v>3800</v>
      </c>
      <c r="E18" s="467">
        <v>3575</v>
      </c>
      <c r="F18" s="467">
        <v>3975</v>
      </c>
      <c r="G18" s="497">
        <v>3800</v>
      </c>
      <c r="H18" s="498">
        <v>4250</v>
      </c>
      <c r="I18" s="499">
        <v>3725</v>
      </c>
      <c r="J18" s="500">
        <v>3925</v>
      </c>
      <c r="K18" s="499">
        <v>4875</v>
      </c>
      <c r="L18" s="500">
        <v>5200</v>
      </c>
      <c r="M18" s="499">
        <v>2875</v>
      </c>
      <c r="N18" s="500">
        <v>3225</v>
      </c>
      <c r="O18" s="499">
        <v>2300</v>
      </c>
      <c r="P18" s="500">
        <v>2600</v>
      </c>
    </row>
    <row r="19" spans="2:18" ht="24" customHeight="1" x14ac:dyDescent="0.25">
      <c r="B19" s="223" t="s">
        <v>64</v>
      </c>
      <c r="C19" s="502">
        <v>3775</v>
      </c>
      <c r="D19" s="503">
        <v>4200</v>
      </c>
      <c r="E19" s="501">
        <v>3500</v>
      </c>
      <c r="F19" s="501">
        <v>3775</v>
      </c>
      <c r="G19" s="502">
        <v>3825</v>
      </c>
      <c r="H19" s="503">
        <v>4200</v>
      </c>
      <c r="I19" s="504">
        <v>3725</v>
      </c>
      <c r="J19" s="505">
        <v>3950</v>
      </c>
      <c r="K19" s="504">
        <v>4850</v>
      </c>
      <c r="L19" s="505">
        <v>5100</v>
      </c>
      <c r="M19" s="504">
        <v>2600</v>
      </c>
      <c r="N19" s="505">
        <v>2850</v>
      </c>
      <c r="O19" s="504">
        <v>2175</v>
      </c>
      <c r="P19" s="505">
        <v>2525</v>
      </c>
    </row>
    <row r="20" spans="2:18" ht="24" customHeight="1" thickBot="1" x14ac:dyDescent="0.3">
      <c r="B20" s="351" t="s">
        <v>65</v>
      </c>
      <c r="C20" s="511" t="s">
        <v>99</v>
      </c>
      <c r="D20" s="512">
        <v>4200</v>
      </c>
      <c r="E20" s="510">
        <v>3550</v>
      </c>
      <c r="F20" s="510">
        <v>3950</v>
      </c>
      <c r="G20" s="511">
        <v>3600</v>
      </c>
      <c r="H20" s="512">
        <v>3950</v>
      </c>
      <c r="I20" s="513">
        <v>3800</v>
      </c>
      <c r="J20" s="514">
        <v>4000</v>
      </c>
      <c r="K20" s="513">
        <v>4975</v>
      </c>
      <c r="L20" s="514">
        <v>5225</v>
      </c>
      <c r="M20" s="592">
        <v>2150</v>
      </c>
      <c r="N20" s="514">
        <v>2450</v>
      </c>
      <c r="O20" s="592">
        <v>1900</v>
      </c>
      <c r="P20" s="514">
        <v>2475</v>
      </c>
    </row>
    <row r="21" spans="2:18" ht="6.75" customHeight="1" x14ac:dyDescent="0.25">
      <c r="B21" s="14"/>
      <c r="C21" s="14"/>
      <c r="D21" s="14"/>
      <c r="E21" s="14"/>
      <c r="F21" s="14"/>
      <c r="G21" s="14"/>
      <c r="H21" s="14"/>
      <c r="I21" s="14"/>
      <c r="J21" s="14"/>
    </row>
    <row r="22" spans="2:18" ht="10.5" customHeight="1" x14ac:dyDescent="0.25">
      <c r="B22" s="19" t="s">
        <v>354</v>
      </c>
    </row>
    <row r="23" spans="2:18" x14ac:dyDescent="0.25">
      <c r="B23" s="14" t="s">
        <v>190</v>
      </c>
      <c r="N23" s="39"/>
    </row>
    <row r="26" spans="2:18" ht="15.6" x14ac:dyDescent="0.3">
      <c r="B26" s="907"/>
      <c r="C26" s="907"/>
      <c r="D26" s="907"/>
      <c r="E26" s="907"/>
      <c r="F26" s="907"/>
      <c r="G26" s="907"/>
      <c r="H26" s="907"/>
      <c r="I26" s="907"/>
      <c r="J26" s="907"/>
      <c r="K26" s="907"/>
      <c r="L26" s="907"/>
      <c r="M26" s="907"/>
      <c r="N26" s="907"/>
      <c r="O26" s="854"/>
      <c r="P26" s="854"/>
      <c r="R26" s="59" t="s">
        <v>191</v>
      </c>
    </row>
    <row r="27" spans="2:18" ht="15.6" x14ac:dyDescent="0.3">
      <c r="B27" s="907" t="s">
        <v>302</v>
      </c>
      <c r="C27" s="907"/>
      <c r="D27" s="907"/>
      <c r="E27" s="907"/>
      <c r="F27" s="907"/>
      <c r="G27" s="907"/>
      <c r="H27" s="907"/>
      <c r="I27" s="907"/>
      <c r="J27" s="907"/>
      <c r="K27" s="907"/>
      <c r="L27" s="907"/>
      <c r="M27" s="907"/>
      <c r="N27" s="907"/>
      <c r="O27" s="854"/>
      <c r="P27" s="854"/>
    </row>
    <row r="28" spans="2:18" ht="15.6" x14ac:dyDescent="0.3">
      <c r="B28" s="907" t="s">
        <v>506</v>
      </c>
      <c r="C28" s="907"/>
      <c r="D28" s="907"/>
      <c r="E28" s="907"/>
      <c r="F28" s="907"/>
      <c r="G28" s="907"/>
      <c r="H28" s="907"/>
      <c r="I28" s="907"/>
      <c r="J28" s="907"/>
      <c r="K28" s="907"/>
      <c r="L28" s="907"/>
      <c r="M28" s="907"/>
      <c r="N28" s="907"/>
      <c r="O28" s="854"/>
      <c r="P28" s="854"/>
    </row>
    <row r="29" spans="2:18" ht="13.8" x14ac:dyDescent="0.25">
      <c r="B29" s="1012" t="s">
        <v>228</v>
      </c>
      <c r="C29" s="1012"/>
      <c r="D29" s="1012"/>
      <c r="E29" s="1012"/>
      <c r="F29" s="1012"/>
      <c r="G29" s="1012"/>
      <c r="H29" s="1012"/>
      <c r="I29" s="1012"/>
      <c r="J29" s="1012"/>
      <c r="K29" s="1012"/>
      <c r="L29" s="1012"/>
      <c r="M29" s="1012"/>
      <c r="N29" s="1012"/>
      <c r="O29" s="855"/>
      <c r="P29" s="855"/>
    </row>
    <row r="59" spans="2:2" x14ac:dyDescent="0.25">
      <c r="B59" s="14" t="s">
        <v>434</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2">
    <mergeCell ref="O6:P6"/>
    <mergeCell ref="B26:N26"/>
    <mergeCell ref="B27:N27"/>
    <mergeCell ref="B28:N28"/>
    <mergeCell ref="B29:N29"/>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ageMargins left="0.39370078740157483" right="0.39370078740157483" top="0.39370078740157483" bottom="0.39370078740157483" header="0" footer="0.19685039370078741"/>
  <pageSetup scale="69" orientation="portrait" r:id="rId2"/>
  <headerFooter alignWithMargins="0">
    <oddFooter>&amp;C&amp;11&amp;A</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Q56"/>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2.6640625" style="29" customWidth="1"/>
    <col min="2" max="2" width="15.44140625" style="20" customWidth="1"/>
    <col min="3" max="14" width="7.6640625" style="20" customWidth="1"/>
    <col min="15" max="15" width="8" style="20" customWidth="1"/>
    <col min="16" max="16" width="8.6640625" style="20" customWidth="1"/>
    <col min="17" max="16384" width="11.44140625" style="20"/>
  </cols>
  <sheetData>
    <row r="2" spans="1:17" ht="15.6" x14ac:dyDescent="0.3">
      <c r="B2" s="119" t="s">
        <v>304</v>
      </c>
      <c r="Q2" s="59" t="s">
        <v>191</v>
      </c>
    </row>
    <row r="3" spans="1:17" ht="15.6" x14ac:dyDescent="0.3">
      <c r="B3" s="119" t="s">
        <v>506</v>
      </c>
    </row>
    <row r="4" spans="1:17" ht="15" x14ac:dyDescent="0.25">
      <c r="B4" s="109" t="s">
        <v>231</v>
      </c>
      <c r="L4" s="594"/>
    </row>
    <row r="5" spans="1:17" ht="8.1" customHeight="1" x14ac:dyDescent="0.25"/>
    <row r="6" spans="1:17" ht="24.9" customHeight="1" x14ac:dyDescent="0.25">
      <c r="B6" s="1024" t="s">
        <v>6</v>
      </c>
      <c r="C6" s="1022">
        <v>2009</v>
      </c>
      <c r="D6" s="1022"/>
      <c r="E6" s="1022">
        <v>2010</v>
      </c>
      <c r="F6" s="1023"/>
      <c r="G6" s="1022">
        <v>2011</v>
      </c>
      <c r="H6" s="1023"/>
      <c r="I6" s="1022">
        <v>2012</v>
      </c>
      <c r="J6" s="1023"/>
      <c r="K6" s="1022">
        <v>2013</v>
      </c>
      <c r="L6" s="1023"/>
      <c r="M6" s="1022">
        <v>2014</v>
      </c>
      <c r="N6" s="1023"/>
      <c r="O6" s="1022">
        <v>2015</v>
      </c>
      <c r="P6" s="1026"/>
    </row>
    <row r="7" spans="1:17" ht="24.9" customHeight="1" x14ac:dyDescent="0.25">
      <c r="B7" s="1025"/>
      <c r="C7" s="201" t="s">
        <v>150</v>
      </c>
      <c r="D7" s="201" t="s">
        <v>151</v>
      </c>
      <c r="E7" s="201" t="s">
        <v>150</v>
      </c>
      <c r="F7" s="201" t="s">
        <v>151</v>
      </c>
      <c r="G7" s="201" t="s">
        <v>150</v>
      </c>
      <c r="H7" s="201" t="s">
        <v>151</v>
      </c>
      <c r="I7" s="201" t="s">
        <v>150</v>
      </c>
      <c r="J7" s="201" t="s">
        <v>151</v>
      </c>
      <c r="K7" s="201" t="s">
        <v>150</v>
      </c>
      <c r="L7" s="201" t="s">
        <v>151</v>
      </c>
      <c r="M7" s="201" t="s">
        <v>150</v>
      </c>
      <c r="N7" s="201" t="s">
        <v>151</v>
      </c>
      <c r="O7" s="201" t="s">
        <v>150</v>
      </c>
      <c r="P7" s="201" t="s">
        <v>151</v>
      </c>
    </row>
    <row r="8" spans="1:17" ht="9.9" customHeight="1" thickBot="1" x14ac:dyDescent="0.3">
      <c r="B8" s="286"/>
      <c r="C8" s="286"/>
      <c r="D8" s="286"/>
      <c r="E8" s="286"/>
      <c r="F8" s="286"/>
      <c r="G8" s="286"/>
      <c r="H8" s="286"/>
      <c r="I8" s="213"/>
      <c r="J8" s="213"/>
      <c r="K8" s="213"/>
      <c r="L8" s="213"/>
      <c r="M8" s="213"/>
      <c r="N8" s="213"/>
    </row>
    <row r="9" spans="1:17" ht="24.9" customHeight="1" x14ac:dyDescent="0.25">
      <c r="B9" s="352" t="s">
        <v>0</v>
      </c>
      <c r="C9" s="492">
        <v>1950</v>
      </c>
      <c r="D9" s="492">
        <v>2350</v>
      </c>
      <c r="E9" s="493">
        <v>2700</v>
      </c>
      <c r="F9" s="494">
        <v>3100</v>
      </c>
      <c r="G9" s="492">
        <v>3050</v>
      </c>
      <c r="H9" s="494">
        <v>3450</v>
      </c>
      <c r="I9" s="495">
        <v>2950</v>
      </c>
      <c r="J9" s="496">
        <v>3150</v>
      </c>
      <c r="K9" s="495">
        <v>3400</v>
      </c>
      <c r="L9" s="496">
        <v>3675</v>
      </c>
      <c r="M9" s="495">
        <v>4350</v>
      </c>
      <c r="N9" s="496">
        <v>4825</v>
      </c>
      <c r="O9" s="495">
        <v>2325</v>
      </c>
      <c r="P9" s="496">
        <v>2675</v>
      </c>
    </row>
    <row r="10" spans="1:17" ht="24.9" customHeight="1" x14ac:dyDescent="0.25">
      <c r="B10" s="353" t="s">
        <v>1</v>
      </c>
      <c r="C10" s="467">
        <v>1950</v>
      </c>
      <c r="D10" s="467">
        <v>2250</v>
      </c>
      <c r="E10" s="497">
        <v>2600</v>
      </c>
      <c r="F10" s="498">
        <v>2900</v>
      </c>
      <c r="G10" s="467">
        <v>3500</v>
      </c>
      <c r="H10" s="498">
        <v>4300</v>
      </c>
      <c r="I10" s="499">
        <v>2900</v>
      </c>
      <c r="J10" s="500">
        <v>3125</v>
      </c>
      <c r="K10" s="499">
        <v>3425</v>
      </c>
      <c r="L10" s="500">
        <v>3750</v>
      </c>
      <c r="M10" s="499">
        <v>4450</v>
      </c>
      <c r="N10" s="500">
        <v>4825</v>
      </c>
      <c r="O10" s="499">
        <v>2250</v>
      </c>
      <c r="P10" s="500">
        <v>2600</v>
      </c>
    </row>
    <row r="11" spans="1:17" ht="24.9" customHeight="1" x14ac:dyDescent="0.25">
      <c r="B11" s="354" t="s">
        <v>2</v>
      </c>
      <c r="C11" s="501">
        <v>1900</v>
      </c>
      <c r="D11" s="501">
        <v>2225</v>
      </c>
      <c r="E11" s="502">
        <v>2600</v>
      </c>
      <c r="F11" s="503">
        <v>2900</v>
      </c>
      <c r="G11" s="501">
        <v>3600</v>
      </c>
      <c r="H11" s="503">
        <v>4300</v>
      </c>
      <c r="I11" s="504">
        <v>2675</v>
      </c>
      <c r="J11" s="505">
        <v>3125</v>
      </c>
      <c r="K11" s="504">
        <v>3375</v>
      </c>
      <c r="L11" s="505">
        <v>3875</v>
      </c>
      <c r="M11" s="504">
        <v>4200</v>
      </c>
      <c r="N11" s="505">
        <v>4600</v>
      </c>
      <c r="O11" s="504">
        <v>2150</v>
      </c>
      <c r="P11" s="505">
        <v>2450</v>
      </c>
    </row>
    <row r="12" spans="1:17" s="28" customFormat="1" ht="24.9" customHeight="1" x14ac:dyDescent="0.25">
      <c r="A12" s="48"/>
      <c r="B12" s="355" t="s">
        <v>3</v>
      </c>
      <c r="C12" s="472">
        <v>2025</v>
      </c>
      <c r="D12" s="472">
        <v>2250</v>
      </c>
      <c r="E12" s="506">
        <v>2750</v>
      </c>
      <c r="F12" s="507">
        <v>3350</v>
      </c>
      <c r="G12" s="472">
        <v>3275</v>
      </c>
      <c r="H12" s="507">
        <v>4000</v>
      </c>
      <c r="I12" s="508">
        <v>2525</v>
      </c>
      <c r="J12" s="509">
        <v>2775</v>
      </c>
      <c r="K12" s="508">
        <v>3700</v>
      </c>
      <c r="L12" s="509">
        <v>4525</v>
      </c>
      <c r="M12" s="508">
        <v>3875</v>
      </c>
      <c r="N12" s="509">
        <v>4500</v>
      </c>
      <c r="O12" s="508">
        <v>2025</v>
      </c>
      <c r="P12" s="509">
        <v>2400</v>
      </c>
    </row>
    <row r="13" spans="1:17" ht="24.9" customHeight="1" x14ac:dyDescent="0.25">
      <c r="B13" s="354" t="s">
        <v>4</v>
      </c>
      <c r="C13" s="501">
        <v>2075</v>
      </c>
      <c r="D13" s="501">
        <v>2350</v>
      </c>
      <c r="E13" s="502">
        <v>2975</v>
      </c>
      <c r="F13" s="503">
        <v>3400</v>
      </c>
      <c r="G13" s="501">
        <v>3250</v>
      </c>
      <c r="H13" s="503">
        <v>3600</v>
      </c>
      <c r="I13" s="504">
        <v>2475</v>
      </c>
      <c r="J13" s="505">
        <v>2675</v>
      </c>
      <c r="K13" s="504">
        <v>3825</v>
      </c>
      <c r="L13" s="505">
        <v>4300</v>
      </c>
      <c r="M13" s="504">
        <v>3675</v>
      </c>
      <c r="N13" s="505">
        <v>4375</v>
      </c>
      <c r="O13" s="504">
        <v>1950</v>
      </c>
      <c r="P13" s="505">
        <v>2350</v>
      </c>
    </row>
    <row r="14" spans="1:17" ht="24.9" customHeight="1" x14ac:dyDescent="0.25">
      <c r="B14" s="353" t="s">
        <v>5</v>
      </c>
      <c r="C14" s="467">
        <v>2250</v>
      </c>
      <c r="D14" s="467">
        <v>2450</v>
      </c>
      <c r="E14" s="497">
        <v>2700</v>
      </c>
      <c r="F14" s="498">
        <v>3125</v>
      </c>
      <c r="G14" s="467">
        <v>3375</v>
      </c>
      <c r="H14" s="498">
        <v>3650</v>
      </c>
      <c r="I14" s="499">
        <v>2450</v>
      </c>
      <c r="J14" s="500">
        <v>2750</v>
      </c>
      <c r="K14" s="499">
        <v>3900</v>
      </c>
      <c r="L14" s="500">
        <v>4350</v>
      </c>
      <c r="M14" s="499">
        <v>3675</v>
      </c>
      <c r="N14" s="500">
        <v>4050</v>
      </c>
      <c r="O14" s="499">
        <v>1950</v>
      </c>
      <c r="P14" s="500">
        <v>2250</v>
      </c>
    </row>
    <row r="15" spans="1:17" ht="24.9" customHeight="1" x14ac:dyDescent="0.25">
      <c r="B15" s="354" t="s">
        <v>60</v>
      </c>
      <c r="C15" s="501">
        <v>2300</v>
      </c>
      <c r="D15" s="501">
        <v>2400</v>
      </c>
      <c r="E15" s="502">
        <v>2800</v>
      </c>
      <c r="F15" s="503">
        <v>3100</v>
      </c>
      <c r="G15" s="501">
        <v>3200</v>
      </c>
      <c r="H15" s="503">
        <v>3500</v>
      </c>
      <c r="I15" s="504">
        <v>2575</v>
      </c>
      <c r="J15" s="505">
        <v>2900</v>
      </c>
      <c r="K15" s="504">
        <v>4000</v>
      </c>
      <c r="L15" s="505">
        <v>4250</v>
      </c>
      <c r="M15" s="504">
        <v>3650</v>
      </c>
      <c r="N15" s="505">
        <v>4075</v>
      </c>
      <c r="O15" s="504">
        <v>1950</v>
      </c>
      <c r="P15" s="505">
        <v>2175</v>
      </c>
    </row>
    <row r="16" spans="1:17" ht="24.9" customHeight="1" x14ac:dyDescent="0.25">
      <c r="B16" s="353" t="s">
        <v>61</v>
      </c>
      <c r="C16" s="467">
        <v>2325</v>
      </c>
      <c r="D16" s="467">
        <v>2400</v>
      </c>
      <c r="E16" s="497">
        <v>2725</v>
      </c>
      <c r="F16" s="498">
        <v>3150</v>
      </c>
      <c r="G16" s="467">
        <v>3200</v>
      </c>
      <c r="H16" s="498">
        <v>3400</v>
      </c>
      <c r="I16" s="499">
        <v>2700</v>
      </c>
      <c r="J16" s="500">
        <v>3500</v>
      </c>
      <c r="K16" s="499">
        <v>4100</v>
      </c>
      <c r="L16" s="500">
        <v>4550</v>
      </c>
      <c r="M16" s="499">
        <v>2500</v>
      </c>
      <c r="N16" s="500">
        <v>3975</v>
      </c>
      <c r="O16" s="499">
        <v>1875</v>
      </c>
      <c r="P16" s="500">
        <v>2100</v>
      </c>
    </row>
    <row r="17" spans="2:17" ht="24.9" customHeight="1" x14ac:dyDescent="0.25">
      <c r="B17" s="354" t="s">
        <v>62</v>
      </c>
      <c r="C17" s="501">
        <v>2350</v>
      </c>
      <c r="D17" s="501">
        <v>2775</v>
      </c>
      <c r="E17" s="502">
        <v>2700</v>
      </c>
      <c r="F17" s="503">
        <v>3100</v>
      </c>
      <c r="G17" s="501">
        <v>3000</v>
      </c>
      <c r="H17" s="503">
        <v>3400</v>
      </c>
      <c r="I17" s="504">
        <v>3325</v>
      </c>
      <c r="J17" s="505">
        <v>3600</v>
      </c>
      <c r="K17" s="504">
        <v>4100</v>
      </c>
      <c r="L17" s="505">
        <v>4450</v>
      </c>
      <c r="M17" s="504">
        <v>2300</v>
      </c>
      <c r="N17" s="505">
        <v>3000</v>
      </c>
      <c r="O17" s="504">
        <v>1900</v>
      </c>
      <c r="P17" s="505">
        <v>2100</v>
      </c>
    </row>
    <row r="18" spans="2:17" ht="24.9" customHeight="1" x14ac:dyDescent="0.25">
      <c r="B18" s="353" t="s">
        <v>63</v>
      </c>
      <c r="C18" s="467">
        <v>2675</v>
      </c>
      <c r="D18" s="467">
        <v>3400</v>
      </c>
      <c r="E18" s="497">
        <v>2850</v>
      </c>
      <c r="F18" s="498">
        <v>3275</v>
      </c>
      <c r="G18" s="467">
        <v>3125</v>
      </c>
      <c r="H18" s="498">
        <v>3400</v>
      </c>
      <c r="I18" s="499">
        <v>3350</v>
      </c>
      <c r="J18" s="500">
        <v>3625</v>
      </c>
      <c r="K18" s="499">
        <v>3900</v>
      </c>
      <c r="L18" s="500">
        <v>4500</v>
      </c>
      <c r="M18" s="499">
        <v>2400</v>
      </c>
      <c r="N18" s="500">
        <v>2825</v>
      </c>
      <c r="O18" s="499">
        <v>1875</v>
      </c>
      <c r="P18" s="500">
        <v>2000</v>
      </c>
    </row>
    <row r="19" spans="2:17" ht="24.9" customHeight="1" x14ac:dyDescent="0.25">
      <c r="B19" s="354" t="s">
        <v>64</v>
      </c>
      <c r="C19" s="501">
        <v>3200</v>
      </c>
      <c r="D19" s="501">
        <v>3600</v>
      </c>
      <c r="E19" s="502">
        <v>2625</v>
      </c>
      <c r="F19" s="503">
        <v>3000</v>
      </c>
      <c r="G19" s="501">
        <v>3000</v>
      </c>
      <c r="H19" s="503">
        <v>3400</v>
      </c>
      <c r="I19" s="504">
        <v>3325</v>
      </c>
      <c r="J19" s="505">
        <v>3575</v>
      </c>
      <c r="K19" s="504">
        <v>4000</v>
      </c>
      <c r="L19" s="505">
        <v>4600</v>
      </c>
      <c r="M19" s="504">
        <v>2000</v>
      </c>
      <c r="N19" s="505">
        <v>2275</v>
      </c>
      <c r="O19" s="504">
        <v>1825</v>
      </c>
      <c r="P19" s="505">
        <v>1925</v>
      </c>
    </row>
    <row r="20" spans="2:17" ht="24.9" customHeight="1" thickBot="1" x14ac:dyDescent="0.3">
      <c r="B20" s="356" t="s">
        <v>65</v>
      </c>
      <c r="C20" s="510">
        <v>2850</v>
      </c>
      <c r="D20" s="510">
        <v>3600</v>
      </c>
      <c r="E20" s="511">
        <v>2650</v>
      </c>
      <c r="F20" s="512">
        <v>3150</v>
      </c>
      <c r="G20" s="510">
        <v>2950</v>
      </c>
      <c r="H20" s="512">
        <v>3175</v>
      </c>
      <c r="I20" s="513">
        <v>3400</v>
      </c>
      <c r="J20" s="514">
        <v>3600</v>
      </c>
      <c r="K20" s="513">
        <v>4125</v>
      </c>
      <c r="L20" s="514">
        <v>4700</v>
      </c>
      <c r="M20" s="592">
        <v>2325</v>
      </c>
      <c r="N20" s="514">
        <v>2675</v>
      </c>
      <c r="O20" s="592">
        <v>1650</v>
      </c>
      <c r="P20" s="514">
        <v>1925</v>
      </c>
    </row>
    <row r="21" spans="2:17" ht="5.25" customHeight="1" x14ac:dyDescent="0.25"/>
    <row r="22" spans="2:17" ht="12" customHeight="1" x14ac:dyDescent="0.25">
      <c r="B22" s="19" t="s">
        <v>354</v>
      </c>
      <c r="K22" s="39"/>
    </row>
    <row r="23" spans="2:17" ht="10.5" customHeight="1" x14ac:dyDescent="0.25">
      <c r="B23" s="14" t="s">
        <v>190</v>
      </c>
    </row>
    <row r="25" spans="2:17" ht="15.6" x14ac:dyDescent="0.3">
      <c r="B25"/>
      <c r="Q25" s="59" t="s">
        <v>191</v>
      </c>
    </row>
    <row r="26" spans="2:17" ht="15.6" x14ac:dyDescent="0.3">
      <c r="B26" s="907" t="s">
        <v>304</v>
      </c>
      <c r="C26" s="907"/>
      <c r="D26" s="907"/>
      <c r="E26" s="907"/>
      <c r="F26" s="907"/>
      <c r="G26" s="907"/>
      <c r="H26" s="907"/>
      <c r="I26" s="907"/>
      <c r="J26" s="907"/>
      <c r="K26" s="907"/>
      <c r="L26" s="907"/>
      <c r="M26" s="907"/>
      <c r="N26" s="907"/>
    </row>
    <row r="27" spans="2:17" ht="15.6" x14ac:dyDescent="0.3">
      <c r="B27" s="907" t="s">
        <v>509</v>
      </c>
      <c r="C27" s="907"/>
      <c r="D27" s="907"/>
      <c r="E27" s="907"/>
      <c r="F27" s="907"/>
      <c r="G27" s="907"/>
      <c r="H27" s="907"/>
      <c r="I27" s="907"/>
      <c r="J27" s="907"/>
      <c r="K27" s="907"/>
      <c r="L27" s="907"/>
      <c r="M27" s="907"/>
      <c r="N27" s="907"/>
    </row>
    <row r="28" spans="2:17" ht="13.8" x14ac:dyDescent="0.25">
      <c r="B28" s="1012" t="s">
        <v>231</v>
      </c>
      <c r="C28" s="1012"/>
      <c r="D28" s="1012"/>
      <c r="E28" s="1012"/>
      <c r="F28" s="1012"/>
      <c r="G28" s="1012"/>
      <c r="H28" s="1012"/>
      <c r="I28" s="1012"/>
      <c r="J28" s="1012"/>
      <c r="K28" s="1012"/>
      <c r="L28" s="1012"/>
      <c r="M28" s="1012"/>
      <c r="N28" s="1012"/>
    </row>
    <row r="56" spans="2:2" x14ac:dyDescent="0.25">
      <c r="B56" s="14" t="s">
        <v>433</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1">
    <mergeCell ref="O6:P6"/>
    <mergeCell ref="B26:N26"/>
    <mergeCell ref="B27:N27"/>
    <mergeCell ref="B28:N28"/>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scale="66" orientation="portrait" r:id="rId2"/>
  <headerFooter alignWithMargins="0">
    <oddFooter>&amp;C&amp;11&amp;A</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Q53"/>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6" width="8.33203125" style="20" customWidth="1"/>
    <col min="17" max="16384" width="11.44140625" style="20"/>
  </cols>
  <sheetData>
    <row r="2" spans="2:17" ht="15.6" x14ac:dyDescent="0.3">
      <c r="B2" s="119" t="s">
        <v>302</v>
      </c>
      <c r="Q2" s="59" t="s">
        <v>191</v>
      </c>
    </row>
    <row r="3" spans="2:17" ht="15.6" x14ac:dyDescent="0.3">
      <c r="B3" s="119" t="s">
        <v>512</v>
      </c>
    </row>
    <row r="4" spans="2:17" ht="15" x14ac:dyDescent="0.25">
      <c r="B4" s="109" t="s">
        <v>228</v>
      </c>
      <c r="G4"/>
    </row>
    <row r="5" spans="2:17" ht="8.1" customHeight="1" x14ac:dyDescent="0.25">
      <c r="B5" s="10"/>
    </row>
    <row r="6" spans="2:17" ht="24.9" customHeight="1" x14ac:dyDescent="0.25">
      <c r="B6" s="994" t="s">
        <v>6</v>
      </c>
      <c r="C6" s="1022">
        <v>2009</v>
      </c>
      <c r="D6" s="1022"/>
      <c r="E6" s="1022">
        <v>2010</v>
      </c>
      <c r="F6" s="1023"/>
      <c r="G6" s="1022">
        <v>2011</v>
      </c>
      <c r="H6" s="1023"/>
      <c r="I6" s="1022">
        <v>2012</v>
      </c>
      <c r="J6" s="1023"/>
      <c r="K6" s="1022">
        <v>2013</v>
      </c>
      <c r="L6" s="1023"/>
      <c r="M6" s="1022">
        <v>2014</v>
      </c>
      <c r="N6" s="1023"/>
      <c r="O6" s="1022">
        <v>2015</v>
      </c>
      <c r="P6" s="1023"/>
    </row>
    <row r="7" spans="2:17" ht="24.9" customHeight="1" x14ac:dyDescent="0.25">
      <c r="B7" s="1027"/>
      <c r="C7" s="201" t="s">
        <v>150</v>
      </c>
      <c r="D7" s="201" t="s">
        <v>151</v>
      </c>
      <c r="E7" s="201" t="s">
        <v>150</v>
      </c>
      <c r="F7" s="202" t="s">
        <v>151</v>
      </c>
      <c r="G7" s="201" t="s">
        <v>150</v>
      </c>
      <c r="H7" s="202" t="s">
        <v>151</v>
      </c>
      <c r="I7" s="201" t="s">
        <v>150</v>
      </c>
      <c r="J7" s="202" t="s">
        <v>151</v>
      </c>
      <c r="K7" s="201" t="s">
        <v>150</v>
      </c>
      <c r="L7" s="202" t="s">
        <v>151</v>
      </c>
      <c r="M7" s="201" t="s">
        <v>150</v>
      </c>
      <c r="N7" s="202" t="s">
        <v>151</v>
      </c>
      <c r="O7" s="201" t="s">
        <v>150</v>
      </c>
      <c r="P7" s="202" t="s">
        <v>151</v>
      </c>
    </row>
    <row r="8" spans="2:17" s="28" customFormat="1" ht="9.9" customHeight="1" thickBot="1" x14ac:dyDescent="0.3">
      <c r="B8" s="324"/>
      <c r="C8" s="208"/>
      <c r="D8" s="208"/>
      <c r="E8" s="208"/>
      <c r="F8" s="208"/>
      <c r="G8" s="208"/>
      <c r="H8" s="208"/>
      <c r="I8" s="337"/>
      <c r="J8" s="337"/>
      <c r="K8" s="337"/>
      <c r="L8" s="337"/>
      <c r="M8" s="337"/>
      <c r="N8" s="337"/>
    </row>
    <row r="9" spans="2:17" ht="24.9" customHeight="1" x14ac:dyDescent="0.25">
      <c r="B9" s="349" t="s">
        <v>0</v>
      </c>
      <c r="C9" s="317">
        <v>1700</v>
      </c>
      <c r="D9" s="317">
        <v>2000</v>
      </c>
      <c r="E9" s="310">
        <v>3100</v>
      </c>
      <c r="F9" s="311">
        <v>3600</v>
      </c>
      <c r="G9" s="317">
        <v>3550</v>
      </c>
      <c r="H9" s="311">
        <v>3950</v>
      </c>
      <c r="I9" s="342">
        <v>3500</v>
      </c>
      <c r="J9" s="343">
        <v>3750</v>
      </c>
      <c r="K9" s="342">
        <v>3150</v>
      </c>
      <c r="L9" s="343">
        <v>3500</v>
      </c>
      <c r="M9" s="342">
        <v>4875</v>
      </c>
      <c r="N9" s="343">
        <v>5400</v>
      </c>
      <c r="O9" s="342">
        <v>2900</v>
      </c>
      <c r="P9" s="343">
        <v>3500</v>
      </c>
    </row>
    <row r="10" spans="2:17" ht="24.9" customHeight="1" x14ac:dyDescent="0.25">
      <c r="B10" s="350" t="s">
        <v>1</v>
      </c>
      <c r="C10" s="121">
        <v>1700</v>
      </c>
      <c r="D10" s="121">
        <v>2000</v>
      </c>
      <c r="E10" s="312">
        <v>3000</v>
      </c>
      <c r="F10" s="313">
        <v>3300</v>
      </c>
      <c r="G10" s="121">
        <v>3975</v>
      </c>
      <c r="H10" s="313">
        <v>4500</v>
      </c>
      <c r="I10" s="321">
        <v>3400</v>
      </c>
      <c r="J10" s="318">
        <v>3700</v>
      </c>
      <c r="K10" s="321">
        <v>3200</v>
      </c>
      <c r="L10" s="318">
        <v>3700</v>
      </c>
      <c r="M10" s="321">
        <v>4900</v>
      </c>
      <c r="N10" s="318">
        <v>5300</v>
      </c>
      <c r="O10" s="321">
        <v>3175</v>
      </c>
      <c r="P10" s="318">
        <v>3800</v>
      </c>
    </row>
    <row r="11" spans="2:17" ht="24.9" customHeight="1" x14ac:dyDescent="0.25">
      <c r="B11" s="223" t="s">
        <v>2</v>
      </c>
      <c r="C11" s="171">
        <v>1700</v>
      </c>
      <c r="D11" s="171">
        <v>2200</v>
      </c>
      <c r="E11" s="314">
        <v>3000</v>
      </c>
      <c r="F11" s="315">
        <v>3350</v>
      </c>
      <c r="G11" s="171">
        <v>4300</v>
      </c>
      <c r="H11" s="315">
        <v>5000</v>
      </c>
      <c r="I11" s="322">
        <v>3300</v>
      </c>
      <c r="J11" s="319">
        <v>3650</v>
      </c>
      <c r="K11" s="322">
        <v>3350</v>
      </c>
      <c r="L11" s="319">
        <v>5400</v>
      </c>
      <c r="M11" s="322">
        <v>4350</v>
      </c>
      <c r="N11" s="319">
        <v>5250</v>
      </c>
      <c r="O11" s="322">
        <v>2850</v>
      </c>
      <c r="P11" s="319">
        <v>3400</v>
      </c>
    </row>
    <row r="12" spans="2:17" s="28" customFormat="1" ht="24.9" customHeight="1" x14ac:dyDescent="0.25">
      <c r="B12" s="359" t="s">
        <v>3</v>
      </c>
      <c r="C12" s="126">
        <v>1900</v>
      </c>
      <c r="D12" s="126">
        <v>2300</v>
      </c>
      <c r="E12" s="360">
        <v>3200</v>
      </c>
      <c r="F12" s="361">
        <v>4000</v>
      </c>
      <c r="G12" s="126">
        <v>3900</v>
      </c>
      <c r="H12" s="361">
        <v>4700</v>
      </c>
      <c r="I12" s="362">
        <v>2950</v>
      </c>
      <c r="J12" s="363">
        <v>3400</v>
      </c>
      <c r="K12" s="362">
        <v>4800</v>
      </c>
      <c r="L12" s="363">
        <v>6300</v>
      </c>
      <c r="M12" s="362">
        <v>3875</v>
      </c>
      <c r="N12" s="363">
        <v>4800</v>
      </c>
      <c r="O12" s="362">
        <v>2450</v>
      </c>
      <c r="P12" s="363">
        <v>3100</v>
      </c>
    </row>
    <row r="13" spans="2:17" ht="24.9" customHeight="1" x14ac:dyDescent="0.25">
      <c r="B13" s="223" t="s">
        <v>4</v>
      </c>
      <c r="C13" s="171">
        <v>2100</v>
      </c>
      <c r="D13" s="171">
        <v>2300</v>
      </c>
      <c r="E13" s="314">
        <v>3700</v>
      </c>
      <c r="F13" s="315">
        <v>4150</v>
      </c>
      <c r="G13" s="171">
        <v>3900</v>
      </c>
      <c r="H13" s="315">
        <v>4300</v>
      </c>
      <c r="I13" s="338">
        <v>2500</v>
      </c>
      <c r="J13" s="344">
        <v>3400</v>
      </c>
      <c r="K13" s="338">
        <v>4400</v>
      </c>
      <c r="L13" s="344">
        <v>6125</v>
      </c>
      <c r="M13" s="338">
        <v>3675</v>
      </c>
      <c r="N13" s="344">
        <v>4600</v>
      </c>
      <c r="O13" s="338">
        <v>2375</v>
      </c>
      <c r="P13" s="344">
        <v>3000</v>
      </c>
    </row>
    <row r="14" spans="2:17" ht="24.9" customHeight="1" x14ac:dyDescent="0.25">
      <c r="B14" s="350" t="s">
        <v>5</v>
      </c>
      <c r="C14" s="121">
        <v>1800</v>
      </c>
      <c r="D14" s="121">
        <v>2300</v>
      </c>
      <c r="E14" s="312">
        <v>3700</v>
      </c>
      <c r="F14" s="313">
        <v>4000</v>
      </c>
      <c r="G14" s="121">
        <v>3750</v>
      </c>
      <c r="H14" s="313">
        <v>4100</v>
      </c>
      <c r="I14" s="339">
        <v>2500</v>
      </c>
      <c r="J14" s="345">
        <v>3000</v>
      </c>
      <c r="K14" s="339">
        <v>4300</v>
      </c>
      <c r="L14" s="345">
        <v>5500</v>
      </c>
      <c r="M14" s="339">
        <v>3450</v>
      </c>
      <c r="N14" s="345">
        <v>4400</v>
      </c>
      <c r="O14" s="339">
        <v>2300</v>
      </c>
      <c r="P14" s="345">
        <v>2900</v>
      </c>
    </row>
    <row r="15" spans="2:17" ht="24.9" customHeight="1" x14ac:dyDescent="0.25">
      <c r="B15" s="223" t="s">
        <v>60</v>
      </c>
      <c r="C15" s="171">
        <v>1800</v>
      </c>
      <c r="D15" s="171">
        <v>2250</v>
      </c>
      <c r="E15" s="314">
        <v>3000</v>
      </c>
      <c r="F15" s="315">
        <v>3900</v>
      </c>
      <c r="G15" s="171">
        <v>3474</v>
      </c>
      <c r="H15" s="315">
        <v>4100</v>
      </c>
      <c r="I15" s="338">
        <v>2550</v>
      </c>
      <c r="J15" s="344">
        <v>3050</v>
      </c>
      <c r="K15" s="338">
        <v>4400</v>
      </c>
      <c r="L15" s="344">
        <v>5375</v>
      </c>
      <c r="M15" s="338">
        <v>3000</v>
      </c>
      <c r="N15" s="344">
        <v>4200</v>
      </c>
      <c r="O15" s="338">
        <v>2300</v>
      </c>
      <c r="P15" s="344">
        <v>2600</v>
      </c>
    </row>
    <row r="16" spans="2:17" ht="24.9" customHeight="1" x14ac:dyDescent="0.25">
      <c r="B16" s="350" t="s">
        <v>61</v>
      </c>
      <c r="C16" s="121">
        <v>1900</v>
      </c>
      <c r="D16" s="121">
        <v>2300</v>
      </c>
      <c r="E16" s="312">
        <v>2900</v>
      </c>
      <c r="F16" s="313">
        <v>3400</v>
      </c>
      <c r="G16" s="121">
        <v>3359</v>
      </c>
      <c r="H16" s="313">
        <v>3800</v>
      </c>
      <c r="I16" s="339">
        <v>2575</v>
      </c>
      <c r="J16" s="345">
        <v>3400</v>
      </c>
      <c r="K16" s="339">
        <v>4450</v>
      </c>
      <c r="L16" s="345">
        <v>5375</v>
      </c>
      <c r="M16" s="339">
        <v>2625</v>
      </c>
      <c r="N16" s="345">
        <v>3800</v>
      </c>
      <c r="O16" s="339">
        <v>2275</v>
      </c>
      <c r="P16" s="345">
        <v>2500</v>
      </c>
    </row>
    <row r="17" spans="1:16" ht="24.9" customHeight="1" x14ac:dyDescent="0.25">
      <c r="B17" s="223" t="s">
        <v>62</v>
      </c>
      <c r="C17" s="171">
        <v>2250</v>
      </c>
      <c r="D17" s="171">
        <v>3100</v>
      </c>
      <c r="E17" s="314">
        <v>3000</v>
      </c>
      <c r="F17" s="315">
        <v>3650</v>
      </c>
      <c r="G17" s="171">
        <v>3225</v>
      </c>
      <c r="H17" s="315">
        <v>3900</v>
      </c>
      <c r="I17" s="340">
        <v>2900</v>
      </c>
      <c r="J17" s="346">
        <v>3400</v>
      </c>
      <c r="K17" s="340">
        <v>4700</v>
      </c>
      <c r="L17" s="346">
        <v>5325</v>
      </c>
      <c r="M17" s="338">
        <v>2600</v>
      </c>
      <c r="N17" s="344">
        <v>3100</v>
      </c>
      <c r="O17" s="338">
        <v>2175</v>
      </c>
      <c r="P17" s="344">
        <v>2400</v>
      </c>
    </row>
    <row r="18" spans="1:16" ht="24.9" customHeight="1" x14ac:dyDescent="0.25">
      <c r="B18" s="350" t="s">
        <v>63</v>
      </c>
      <c r="C18" s="121">
        <v>2600</v>
      </c>
      <c r="D18" s="121">
        <v>3400</v>
      </c>
      <c r="E18" s="312">
        <v>3300</v>
      </c>
      <c r="F18" s="313">
        <v>3650</v>
      </c>
      <c r="G18" s="121">
        <v>3250</v>
      </c>
      <c r="H18" s="313">
        <v>3600</v>
      </c>
      <c r="I18" s="341">
        <v>3100</v>
      </c>
      <c r="J18" s="347">
        <v>3500</v>
      </c>
      <c r="K18" s="341">
        <v>4950</v>
      </c>
      <c r="L18" s="347">
        <v>5300</v>
      </c>
      <c r="M18" s="339">
        <v>2400</v>
      </c>
      <c r="N18" s="345">
        <v>3000</v>
      </c>
      <c r="O18" s="339">
        <v>2250</v>
      </c>
      <c r="P18" s="345">
        <v>2400</v>
      </c>
    </row>
    <row r="19" spans="1:16" ht="24.9" customHeight="1" x14ac:dyDescent="0.25">
      <c r="B19" s="223" t="s">
        <v>64</v>
      </c>
      <c r="C19" s="171">
        <v>3400</v>
      </c>
      <c r="D19" s="171">
        <v>3700</v>
      </c>
      <c r="E19" s="314">
        <v>3350</v>
      </c>
      <c r="F19" s="315">
        <v>3700</v>
      </c>
      <c r="G19" s="171">
        <v>3400</v>
      </c>
      <c r="H19" s="315">
        <v>3800</v>
      </c>
      <c r="I19" s="340">
        <v>3250</v>
      </c>
      <c r="J19" s="346">
        <v>3500</v>
      </c>
      <c r="K19" s="340">
        <v>4800</v>
      </c>
      <c r="L19" s="346">
        <v>5100</v>
      </c>
      <c r="M19" s="322">
        <v>2200</v>
      </c>
      <c r="N19" s="344">
        <v>2700</v>
      </c>
      <c r="O19" s="322">
        <v>1975</v>
      </c>
      <c r="P19" s="344">
        <v>2300</v>
      </c>
    </row>
    <row r="20" spans="1:16" ht="24.9" customHeight="1" thickBot="1" x14ac:dyDescent="0.3">
      <c r="B20" s="351" t="s">
        <v>65</v>
      </c>
      <c r="C20" s="309">
        <v>3400</v>
      </c>
      <c r="D20" s="309">
        <v>3700</v>
      </c>
      <c r="E20" s="308">
        <v>3400</v>
      </c>
      <c r="F20" s="316">
        <v>3700</v>
      </c>
      <c r="G20" s="309">
        <v>3550</v>
      </c>
      <c r="H20" s="316">
        <v>3800</v>
      </c>
      <c r="I20" s="399">
        <v>3100</v>
      </c>
      <c r="J20" s="400">
        <v>3550</v>
      </c>
      <c r="K20" s="399">
        <v>4800</v>
      </c>
      <c r="L20" s="400">
        <v>5400</v>
      </c>
      <c r="M20" s="323">
        <v>2600</v>
      </c>
      <c r="N20" s="320">
        <v>2850</v>
      </c>
      <c r="O20" s="323">
        <v>1775</v>
      </c>
      <c r="P20" s="320">
        <v>2000</v>
      </c>
    </row>
    <row r="21" spans="1:16" ht="3.75" customHeight="1" x14ac:dyDescent="0.25">
      <c r="C21" s="22"/>
      <c r="D21" s="22"/>
      <c r="E21" s="22"/>
      <c r="F21" s="22"/>
      <c r="G21" s="22"/>
      <c r="H21" s="22"/>
      <c r="I21" s="22"/>
      <c r="J21" s="22"/>
      <c r="K21" s="22"/>
      <c r="L21" s="22"/>
    </row>
    <row r="22" spans="1:16" ht="10.5" customHeight="1" x14ac:dyDescent="0.25">
      <c r="B22" s="14" t="s">
        <v>190</v>
      </c>
      <c r="C22" s="22"/>
      <c r="D22" s="22"/>
      <c r="E22" s="22"/>
      <c r="F22" s="22"/>
      <c r="G22" s="22"/>
      <c r="H22" s="22"/>
      <c r="I22" s="22"/>
      <c r="J22" s="22"/>
      <c r="K22" s="22"/>
      <c r="L22" s="22"/>
    </row>
    <row r="23" spans="1:16" x14ac:dyDescent="0.25">
      <c r="B23" s="22"/>
      <c r="C23" s="22"/>
      <c r="D23" s="22"/>
      <c r="E23" s="22"/>
      <c r="F23" s="22"/>
      <c r="G23" s="22"/>
      <c r="H23" s="22"/>
      <c r="I23" s="22"/>
      <c r="J23" s="22"/>
      <c r="K23" s="22"/>
      <c r="L23" s="22"/>
    </row>
    <row r="25" spans="1:16" ht="15.6" x14ac:dyDescent="0.3">
      <c r="B25" s="122" t="s">
        <v>303</v>
      </c>
      <c r="C25" s="22"/>
      <c r="D25" s="22"/>
      <c r="E25" s="22"/>
      <c r="F25" s="22"/>
      <c r="G25" s="22"/>
      <c r="P25" s="59" t="s">
        <v>191</v>
      </c>
    </row>
    <row r="26" spans="1:16" ht="15.6" x14ac:dyDescent="0.3">
      <c r="B26" s="122" t="s">
        <v>512</v>
      </c>
      <c r="C26" s="22"/>
      <c r="D26" s="22"/>
      <c r="E26" s="22"/>
      <c r="F26" s="22"/>
      <c r="G26" s="22"/>
      <c r="H26" s="22"/>
      <c r="I26" s="22"/>
      <c r="J26" s="22"/>
      <c r="K26" s="22"/>
      <c r="L26" s="22"/>
    </row>
    <row r="27" spans="1:16" ht="15" x14ac:dyDescent="0.25">
      <c r="B27" s="453" t="s">
        <v>231</v>
      </c>
      <c r="C27" s="22"/>
      <c r="D27" s="22"/>
      <c r="E27" s="22"/>
      <c r="F27" s="22"/>
      <c r="G27" s="22"/>
      <c r="H27" s="22"/>
      <c r="I27" s="22"/>
      <c r="J27" s="22"/>
      <c r="K27" s="22"/>
      <c r="L27" s="22"/>
    </row>
    <row r="28" spans="1:16" ht="8.1" customHeight="1" x14ac:dyDescent="0.25">
      <c r="B28" s="22"/>
      <c r="C28" s="22"/>
      <c r="D28" s="22"/>
      <c r="E28" s="22"/>
      <c r="F28" s="22"/>
      <c r="G28" s="22"/>
      <c r="H28" s="22"/>
      <c r="I28" s="22"/>
      <c r="J28" s="22"/>
      <c r="K28" s="22"/>
      <c r="L28" s="22"/>
    </row>
    <row r="29" spans="1:16" ht="24.9" customHeight="1" x14ac:dyDescent="0.25">
      <c r="B29" s="1024" t="s">
        <v>6</v>
      </c>
      <c r="C29" s="1022">
        <v>2009</v>
      </c>
      <c r="D29" s="1022"/>
      <c r="E29" s="1022">
        <v>2010</v>
      </c>
      <c r="F29" s="1023"/>
      <c r="G29" s="1022">
        <v>2011</v>
      </c>
      <c r="H29" s="1023"/>
      <c r="I29" s="1022">
        <v>2012</v>
      </c>
      <c r="J29" s="1023"/>
      <c r="K29" s="1022">
        <v>2013</v>
      </c>
      <c r="L29" s="1023"/>
      <c r="M29" s="1022">
        <v>2014</v>
      </c>
      <c r="N29" s="1023"/>
      <c r="O29" s="1022">
        <v>2015</v>
      </c>
      <c r="P29" s="1023"/>
    </row>
    <row r="30" spans="1:16" ht="24.9" customHeight="1" x14ac:dyDescent="0.25">
      <c r="B30" s="1025"/>
      <c r="C30" s="201" t="s">
        <v>150</v>
      </c>
      <c r="D30" s="201" t="s">
        <v>151</v>
      </c>
      <c r="E30" s="201" t="s">
        <v>150</v>
      </c>
      <c r="F30" s="202" t="s">
        <v>151</v>
      </c>
      <c r="G30" s="201" t="s">
        <v>150</v>
      </c>
      <c r="H30" s="202" t="s">
        <v>151</v>
      </c>
      <c r="I30" s="201" t="s">
        <v>150</v>
      </c>
      <c r="J30" s="202" t="s">
        <v>151</v>
      </c>
      <c r="K30" s="201" t="s">
        <v>150</v>
      </c>
      <c r="L30" s="202" t="s">
        <v>151</v>
      </c>
      <c r="M30" s="201" t="s">
        <v>150</v>
      </c>
      <c r="N30" s="202" t="s">
        <v>151</v>
      </c>
      <c r="O30" s="201" t="s">
        <v>150</v>
      </c>
      <c r="P30" s="202" t="s">
        <v>151</v>
      </c>
    </row>
    <row r="31" spans="1:16" ht="24.9" customHeight="1" thickBot="1" x14ac:dyDescent="0.3">
      <c r="B31" s="324"/>
      <c r="C31" s="3"/>
      <c r="D31" s="3"/>
      <c r="E31" s="3"/>
      <c r="F31" s="3"/>
      <c r="G31" s="3"/>
      <c r="H31" s="3"/>
      <c r="O31" s="28"/>
      <c r="P31" s="28"/>
    </row>
    <row r="32" spans="1:16" ht="24.9" customHeight="1" x14ac:dyDescent="0.25">
      <c r="A32" s="348"/>
      <c r="B32" s="170" t="s">
        <v>0</v>
      </c>
      <c r="C32" s="493">
        <v>1600</v>
      </c>
      <c r="D32" s="494">
        <v>1950</v>
      </c>
      <c r="E32" s="492">
        <v>2800</v>
      </c>
      <c r="F32" s="492">
        <v>3400</v>
      </c>
      <c r="G32" s="493">
        <v>3200</v>
      </c>
      <c r="H32" s="494">
        <v>3650</v>
      </c>
      <c r="I32" s="516">
        <v>3250</v>
      </c>
      <c r="J32" s="517">
        <v>3700</v>
      </c>
      <c r="K32" s="516">
        <v>3250</v>
      </c>
      <c r="L32" s="517">
        <v>3700</v>
      </c>
      <c r="M32" s="516">
        <v>4450</v>
      </c>
      <c r="N32" s="517">
        <v>5300</v>
      </c>
      <c r="O32" s="516">
        <v>2300</v>
      </c>
      <c r="P32" s="517">
        <v>2700</v>
      </c>
    </row>
    <row r="33" spans="1:16" ht="24.9" customHeight="1" x14ac:dyDescent="0.25">
      <c r="A33" s="348"/>
      <c r="B33" s="113" t="s">
        <v>1</v>
      </c>
      <c r="C33" s="497">
        <v>1600</v>
      </c>
      <c r="D33" s="498">
        <v>1900</v>
      </c>
      <c r="E33" s="467">
        <v>2500</v>
      </c>
      <c r="F33" s="467">
        <v>3000</v>
      </c>
      <c r="G33" s="497">
        <v>3500</v>
      </c>
      <c r="H33" s="498">
        <v>4200</v>
      </c>
      <c r="I33" s="499">
        <v>3200</v>
      </c>
      <c r="J33" s="500">
        <v>3500</v>
      </c>
      <c r="K33" s="499">
        <v>3250</v>
      </c>
      <c r="L33" s="500">
        <v>3800</v>
      </c>
      <c r="M33" s="499">
        <v>4700</v>
      </c>
      <c r="N33" s="500">
        <v>5300</v>
      </c>
      <c r="O33" s="499">
        <v>2500</v>
      </c>
      <c r="P33" s="500">
        <v>2900</v>
      </c>
    </row>
    <row r="34" spans="1:16" ht="24.9" customHeight="1" x14ac:dyDescent="0.25">
      <c r="A34" s="348"/>
      <c r="B34" s="170" t="s">
        <v>2</v>
      </c>
      <c r="C34" s="502">
        <v>1600</v>
      </c>
      <c r="D34" s="503">
        <v>2050</v>
      </c>
      <c r="E34" s="501">
        <v>2500</v>
      </c>
      <c r="F34" s="501">
        <v>3150</v>
      </c>
      <c r="G34" s="502">
        <v>3600</v>
      </c>
      <c r="H34" s="503">
        <v>4300</v>
      </c>
      <c r="I34" s="504">
        <v>3000</v>
      </c>
      <c r="J34" s="505">
        <v>3400</v>
      </c>
      <c r="K34" s="504">
        <v>3400</v>
      </c>
      <c r="L34" s="505">
        <v>4375</v>
      </c>
      <c r="M34" s="504">
        <v>4600</v>
      </c>
      <c r="N34" s="505">
        <v>5250</v>
      </c>
      <c r="O34" s="504">
        <v>2750</v>
      </c>
      <c r="P34" s="505">
        <v>3050</v>
      </c>
    </row>
    <row r="35" spans="1:16" ht="24.9" customHeight="1" x14ac:dyDescent="0.25">
      <c r="A35" s="348"/>
      <c r="B35" s="114" t="s">
        <v>3</v>
      </c>
      <c r="C35" s="506">
        <v>1800</v>
      </c>
      <c r="D35" s="507">
        <v>2200</v>
      </c>
      <c r="E35" s="472">
        <v>2700</v>
      </c>
      <c r="F35" s="472">
        <v>3800</v>
      </c>
      <c r="G35" s="506">
        <v>3400</v>
      </c>
      <c r="H35" s="507">
        <v>4000</v>
      </c>
      <c r="I35" s="508">
        <v>2800</v>
      </c>
      <c r="J35" s="509">
        <v>3300</v>
      </c>
      <c r="K35" s="508">
        <v>4800</v>
      </c>
      <c r="L35" s="509">
        <v>6325</v>
      </c>
      <c r="M35" s="508">
        <v>3900</v>
      </c>
      <c r="N35" s="509">
        <v>4700</v>
      </c>
      <c r="O35" s="508">
        <v>2600</v>
      </c>
      <c r="P35" s="509">
        <v>3175</v>
      </c>
    </row>
    <row r="36" spans="1:16" ht="24.9" customHeight="1" x14ac:dyDescent="0.25">
      <c r="A36" s="348"/>
      <c r="B36" s="170" t="s">
        <v>4</v>
      </c>
      <c r="C36" s="502">
        <v>1900</v>
      </c>
      <c r="D36" s="503">
        <v>2100</v>
      </c>
      <c r="E36" s="501">
        <v>3000</v>
      </c>
      <c r="F36" s="501">
        <v>3800</v>
      </c>
      <c r="G36" s="502">
        <v>3600</v>
      </c>
      <c r="H36" s="503">
        <v>4075</v>
      </c>
      <c r="I36" s="504">
        <v>2550</v>
      </c>
      <c r="J36" s="505">
        <v>3000</v>
      </c>
      <c r="K36" s="504">
        <v>4200</v>
      </c>
      <c r="L36" s="505">
        <v>5350</v>
      </c>
      <c r="M36" s="504">
        <v>3575</v>
      </c>
      <c r="N36" s="505">
        <v>4400</v>
      </c>
      <c r="O36" s="504">
        <v>2250</v>
      </c>
      <c r="P36" s="505">
        <v>2600</v>
      </c>
    </row>
    <row r="37" spans="1:16" ht="24.9" customHeight="1" x14ac:dyDescent="0.25">
      <c r="A37" s="348"/>
      <c r="B37" s="113" t="s">
        <v>5</v>
      </c>
      <c r="C37" s="497">
        <v>1900</v>
      </c>
      <c r="D37" s="498">
        <v>2150</v>
      </c>
      <c r="E37" s="467">
        <v>2900</v>
      </c>
      <c r="F37" s="467">
        <v>3500</v>
      </c>
      <c r="G37" s="497">
        <v>3650</v>
      </c>
      <c r="H37" s="498">
        <v>4550</v>
      </c>
      <c r="I37" s="499">
        <v>2600</v>
      </c>
      <c r="J37" s="500">
        <v>3200</v>
      </c>
      <c r="K37" s="499">
        <v>4000</v>
      </c>
      <c r="L37" s="500">
        <v>4750</v>
      </c>
      <c r="M37" s="499">
        <v>3575</v>
      </c>
      <c r="N37" s="500">
        <v>4100</v>
      </c>
      <c r="O37" s="499">
        <v>2200</v>
      </c>
      <c r="P37" s="500">
        <v>2500</v>
      </c>
    </row>
    <row r="38" spans="1:16" ht="24.9" customHeight="1" x14ac:dyDescent="0.25">
      <c r="A38" s="348"/>
      <c r="B38" s="170" t="s">
        <v>60</v>
      </c>
      <c r="C38" s="502">
        <v>1850</v>
      </c>
      <c r="D38" s="503">
        <v>2150</v>
      </c>
      <c r="E38" s="501">
        <v>2950</v>
      </c>
      <c r="F38" s="501">
        <v>3300</v>
      </c>
      <c r="G38" s="502">
        <v>3612</v>
      </c>
      <c r="H38" s="503">
        <v>4100</v>
      </c>
      <c r="I38" s="504">
        <v>2550</v>
      </c>
      <c r="J38" s="505">
        <v>3200</v>
      </c>
      <c r="K38" s="504">
        <v>4200</v>
      </c>
      <c r="L38" s="505">
        <v>4900</v>
      </c>
      <c r="M38" s="504">
        <v>3425</v>
      </c>
      <c r="N38" s="505">
        <v>4100</v>
      </c>
      <c r="O38" s="504">
        <v>2300</v>
      </c>
      <c r="P38" s="505">
        <v>2600</v>
      </c>
    </row>
    <row r="39" spans="1:16" ht="24.9" customHeight="1" x14ac:dyDescent="0.25">
      <c r="A39" s="348"/>
      <c r="B39" s="113" t="s">
        <v>61</v>
      </c>
      <c r="C39" s="497">
        <v>1900</v>
      </c>
      <c r="D39" s="498">
        <v>2200</v>
      </c>
      <c r="E39" s="467">
        <v>2725</v>
      </c>
      <c r="F39" s="467">
        <v>3200</v>
      </c>
      <c r="G39" s="497">
        <v>3300</v>
      </c>
      <c r="H39" s="498">
        <v>3900</v>
      </c>
      <c r="I39" s="499">
        <v>2600</v>
      </c>
      <c r="J39" s="500">
        <v>3450</v>
      </c>
      <c r="K39" s="499">
        <v>4200</v>
      </c>
      <c r="L39" s="500">
        <v>5000</v>
      </c>
      <c r="M39" s="499">
        <v>2775</v>
      </c>
      <c r="N39" s="500">
        <v>4000</v>
      </c>
      <c r="O39" s="499">
        <v>1950</v>
      </c>
      <c r="P39" s="500">
        <v>2200</v>
      </c>
    </row>
    <row r="40" spans="1:16" ht="24.9" customHeight="1" x14ac:dyDescent="0.25">
      <c r="A40" s="348"/>
      <c r="B40" s="170" t="s">
        <v>62</v>
      </c>
      <c r="C40" s="502">
        <v>2150</v>
      </c>
      <c r="D40" s="503">
        <v>2800</v>
      </c>
      <c r="E40" s="501">
        <v>2850</v>
      </c>
      <c r="F40" s="501">
        <v>3350</v>
      </c>
      <c r="G40" s="502">
        <v>3175</v>
      </c>
      <c r="H40" s="503">
        <v>3800</v>
      </c>
      <c r="I40" s="504">
        <v>3050</v>
      </c>
      <c r="J40" s="505">
        <v>3600</v>
      </c>
      <c r="K40" s="504">
        <v>4350</v>
      </c>
      <c r="L40" s="505">
        <v>4900</v>
      </c>
      <c r="M40" s="504">
        <v>2425</v>
      </c>
      <c r="N40" s="505">
        <v>3200</v>
      </c>
      <c r="O40" s="504">
        <v>1900</v>
      </c>
      <c r="P40" s="505">
        <v>2200</v>
      </c>
    </row>
    <row r="41" spans="1:16" ht="24.9" customHeight="1" x14ac:dyDescent="0.25">
      <c r="A41" s="348"/>
      <c r="B41" s="113" t="s">
        <v>63</v>
      </c>
      <c r="C41" s="497">
        <v>2400</v>
      </c>
      <c r="D41" s="498">
        <v>3200</v>
      </c>
      <c r="E41" s="467">
        <v>3000</v>
      </c>
      <c r="F41" s="467">
        <v>3200</v>
      </c>
      <c r="G41" s="497">
        <v>3175</v>
      </c>
      <c r="H41" s="498">
        <v>3500</v>
      </c>
      <c r="I41" s="499">
        <v>3200</v>
      </c>
      <c r="J41" s="500">
        <v>3600</v>
      </c>
      <c r="K41" s="499">
        <v>4350</v>
      </c>
      <c r="L41" s="500">
        <v>4675</v>
      </c>
      <c r="M41" s="499">
        <v>2375</v>
      </c>
      <c r="N41" s="500">
        <v>2950</v>
      </c>
      <c r="O41" s="499">
        <v>1900</v>
      </c>
      <c r="P41" s="500">
        <v>2200</v>
      </c>
    </row>
    <row r="42" spans="1:16" ht="24.9" customHeight="1" x14ac:dyDescent="0.25">
      <c r="A42" s="348"/>
      <c r="B42" s="170" t="s">
        <v>64</v>
      </c>
      <c r="C42" s="502">
        <v>3100</v>
      </c>
      <c r="D42" s="503">
        <v>3600</v>
      </c>
      <c r="E42" s="501">
        <v>2900</v>
      </c>
      <c r="F42" s="501">
        <v>3200</v>
      </c>
      <c r="G42" s="502">
        <v>3200</v>
      </c>
      <c r="H42" s="503">
        <v>3700</v>
      </c>
      <c r="I42" s="504">
        <v>3200</v>
      </c>
      <c r="J42" s="505">
        <v>3550</v>
      </c>
      <c r="K42" s="504">
        <v>4350</v>
      </c>
      <c r="L42" s="505">
        <v>4850</v>
      </c>
      <c r="M42" s="504">
        <v>2200</v>
      </c>
      <c r="N42" s="505">
        <v>2600</v>
      </c>
      <c r="O42" s="504">
        <v>1775</v>
      </c>
      <c r="P42" s="505">
        <v>2100</v>
      </c>
    </row>
    <row r="43" spans="1:16" ht="24.9" customHeight="1" thickBot="1" x14ac:dyDescent="0.3">
      <c r="A43" s="348"/>
      <c r="B43" s="307" t="s">
        <v>65</v>
      </c>
      <c r="C43" s="511">
        <v>3100</v>
      </c>
      <c r="D43" s="512">
        <v>3600</v>
      </c>
      <c r="E43" s="510">
        <v>2900</v>
      </c>
      <c r="F43" s="515">
        <v>3200</v>
      </c>
      <c r="G43" s="511">
        <v>3200</v>
      </c>
      <c r="H43" s="512">
        <v>3700</v>
      </c>
      <c r="I43" s="513">
        <v>3250</v>
      </c>
      <c r="J43" s="514">
        <v>3550</v>
      </c>
      <c r="K43" s="513">
        <v>4400</v>
      </c>
      <c r="L43" s="514">
        <v>5100</v>
      </c>
      <c r="M43" s="513">
        <v>2225</v>
      </c>
      <c r="N43" s="514">
        <v>2600</v>
      </c>
      <c r="O43" s="513">
        <v>1600</v>
      </c>
      <c r="P43" s="514">
        <v>1850</v>
      </c>
    </row>
    <row r="44" spans="1:16" ht="6" customHeight="1" x14ac:dyDescent="0.25"/>
    <row r="45" spans="1:16" x14ac:dyDescent="0.25">
      <c r="B45" s="14" t="s">
        <v>190</v>
      </c>
    </row>
    <row r="49" spans="12:12" x14ac:dyDescent="0.25">
      <c r="L49" s="20" t="s">
        <v>448</v>
      </c>
    </row>
    <row r="53" spans="12:12" x14ac:dyDescent="0.25">
      <c r="L53" s="20" t="s">
        <v>448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6">
    <mergeCell ref="O6:P6"/>
    <mergeCell ref="O29:P29"/>
    <mergeCell ref="M6:N6"/>
    <mergeCell ref="M29:N29"/>
    <mergeCell ref="G29:H29"/>
    <mergeCell ref="G6:H6"/>
    <mergeCell ref="I6:J6"/>
    <mergeCell ref="I29:J29"/>
    <mergeCell ref="K6:L6"/>
    <mergeCell ref="K29:L29"/>
    <mergeCell ref="B29:B30"/>
    <mergeCell ref="C29:D29"/>
    <mergeCell ref="E29:F29"/>
    <mergeCell ref="B6:B7"/>
    <mergeCell ref="C6:D6"/>
    <mergeCell ref="E6:F6"/>
  </mergeCells>
  <hyperlinks>
    <hyperlink ref="Q2" location="contenido!A75" display="Volver al índice"/>
    <hyperlink ref="P25" location="contenido!A75" display="Volver al índice"/>
  </hyperlinks>
  <pageMargins left="0.39370078740157483" right="0.39370078740157483" top="0.39370078740157483" bottom="0.39370078740157483" header="0" footer="0.19685039370078741"/>
  <pageSetup paperSize="119" scale="69" orientation="portrait" r:id="rId2"/>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view="pageBreakPreview" zoomScale="110" zoomScaleNormal="100" zoomScaleSheetLayoutView="110" workbookViewId="0">
      <selection activeCell="E20" sqref="E20"/>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25"/>
      <c r="C3" s="326"/>
      <c r="D3" s="326"/>
      <c r="E3" s="326"/>
      <c r="F3" s="326"/>
      <c r="G3" s="326"/>
      <c r="H3" s="326"/>
      <c r="I3" s="327"/>
      <c r="J3" s="326"/>
      <c r="K3" s="328"/>
      <c r="M3" s="59" t="s">
        <v>191</v>
      </c>
    </row>
    <row r="4" spans="2:13" x14ac:dyDescent="0.25">
      <c r="B4" s="329"/>
      <c r="C4" s="49"/>
      <c r="D4" s="49"/>
      <c r="E4" s="49"/>
      <c r="F4" s="49"/>
      <c r="G4" s="49"/>
      <c r="H4" s="49"/>
      <c r="I4" s="50"/>
      <c r="J4" s="49"/>
      <c r="K4" s="330"/>
    </row>
    <row r="5" spans="2:13" ht="15.6" x14ac:dyDescent="0.3">
      <c r="B5" s="331" t="s">
        <v>171</v>
      </c>
      <c r="C5" s="49"/>
      <c r="D5" s="49"/>
      <c r="E5" s="49"/>
      <c r="F5" s="49"/>
      <c r="G5" s="49"/>
      <c r="H5" s="49"/>
      <c r="I5" s="50"/>
      <c r="J5" s="49"/>
      <c r="K5" s="330"/>
    </row>
    <row r="6" spans="2:13" ht="15" x14ac:dyDescent="0.25">
      <c r="B6" s="332"/>
      <c r="C6" s="49"/>
      <c r="D6" s="49"/>
      <c r="E6" s="49"/>
      <c r="F6" s="49"/>
      <c r="G6" s="49"/>
      <c r="H6" s="49"/>
      <c r="I6" s="50"/>
      <c r="J6" s="49"/>
      <c r="K6" s="330"/>
    </row>
    <row r="7" spans="2:13" ht="15" x14ac:dyDescent="0.25">
      <c r="B7" s="332"/>
      <c r="C7" s="49"/>
      <c r="D7" s="49"/>
      <c r="E7" s="49"/>
      <c r="F7" s="49"/>
      <c r="G7" s="49"/>
      <c r="H7" s="49"/>
      <c r="I7" s="50"/>
      <c r="J7" s="49"/>
      <c r="K7" s="330"/>
    </row>
    <row r="8" spans="2:13" ht="15" x14ac:dyDescent="0.25">
      <c r="B8" s="332" t="s">
        <v>152</v>
      </c>
      <c r="C8" s="49"/>
      <c r="D8" s="49"/>
      <c r="E8" s="49"/>
      <c r="F8" s="49"/>
      <c r="G8" s="49"/>
      <c r="H8" s="51" t="s">
        <v>162</v>
      </c>
      <c r="I8" s="50"/>
      <c r="J8" s="49"/>
      <c r="K8" s="330"/>
    </row>
    <row r="9" spans="2:13" ht="15" x14ac:dyDescent="0.25">
      <c r="B9" s="332"/>
      <c r="C9" s="49"/>
      <c r="D9" s="49"/>
      <c r="E9" s="49"/>
      <c r="F9" s="49"/>
      <c r="G9" s="49"/>
      <c r="H9" s="49"/>
      <c r="I9" s="50"/>
      <c r="J9" s="49"/>
      <c r="K9" s="330"/>
    </row>
    <row r="10" spans="2:13" ht="15" x14ac:dyDescent="0.25">
      <c r="B10" s="332" t="s">
        <v>153</v>
      </c>
      <c r="C10" s="49"/>
      <c r="D10" s="49"/>
      <c r="E10" s="49"/>
      <c r="F10" s="49"/>
      <c r="G10" s="49"/>
      <c r="H10" s="51" t="s">
        <v>170</v>
      </c>
      <c r="I10" s="50"/>
      <c r="J10" s="49"/>
      <c r="K10" s="330"/>
    </row>
    <row r="11" spans="2:13" ht="15" x14ac:dyDescent="0.25">
      <c r="B11" s="332"/>
      <c r="C11" s="49"/>
      <c r="D11" s="49"/>
      <c r="E11" s="49"/>
      <c r="F11" s="49"/>
      <c r="G11" s="49"/>
      <c r="H11" s="49"/>
      <c r="I11" s="50"/>
      <c r="J11" s="49"/>
      <c r="K11" s="330"/>
    </row>
    <row r="12" spans="2:13" ht="15" x14ac:dyDescent="0.25">
      <c r="B12" s="332" t="s">
        <v>154</v>
      </c>
      <c r="C12" s="49"/>
      <c r="D12" s="49"/>
      <c r="E12" s="49"/>
      <c r="F12" s="49"/>
      <c r="G12" s="49"/>
      <c r="H12" s="51" t="s">
        <v>163</v>
      </c>
      <c r="I12" s="50"/>
      <c r="J12" s="49"/>
      <c r="K12" s="330"/>
    </row>
    <row r="13" spans="2:13" ht="15" x14ac:dyDescent="0.25">
      <c r="B13" s="332"/>
      <c r="C13" s="49"/>
      <c r="D13" s="49"/>
      <c r="E13" s="49"/>
      <c r="F13" s="49"/>
      <c r="G13" s="49"/>
      <c r="H13" s="49"/>
      <c r="I13" s="50"/>
      <c r="J13" s="49"/>
      <c r="K13" s="330"/>
    </row>
    <row r="14" spans="2:13" ht="15" x14ac:dyDescent="0.25">
      <c r="B14" s="332" t="s">
        <v>155</v>
      </c>
      <c r="C14" s="49"/>
      <c r="D14" s="49"/>
      <c r="E14" s="49"/>
      <c r="F14" s="49"/>
      <c r="G14" s="49"/>
      <c r="H14" s="51" t="s">
        <v>164</v>
      </c>
      <c r="I14" s="50"/>
      <c r="J14" s="49"/>
      <c r="K14" s="330"/>
    </row>
    <row r="15" spans="2:13" ht="15" x14ac:dyDescent="0.25">
      <c r="B15" s="332"/>
      <c r="C15" s="49"/>
      <c r="D15" s="49"/>
      <c r="E15" s="49"/>
      <c r="F15" s="49"/>
      <c r="G15" s="49"/>
      <c r="H15" s="49"/>
      <c r="I15" s="50"/>
      <c r="J15" s="49"/>
      <c r="K15" s="330"/>
    </row>
    <row r="16" spans="2:13" ht="15" x14ac:dyDescent="0.25">
      <c r="B16" s="332" t="s">
        <v>156</v>
      </c>
      <c r="C16" s="49"/>
      <c r="D16" s="49"/>
      <c r="E16" s="49"/>
      <c r="F16" s="49"/>
      <c r="G16" s="49"/>
      <c r="H16" s="51" t="s">
        <v>165</v>
      </c>
      <c r="I16" s="50"/>
      <c r="J16" s="49"/>
      <c r="K16" s="330"/>
    </row>
    <row r="17" spans="2:11" ht="15" x14ac:dyDescent="0.25">
      <c r="B17" s="332"/>
      <c r="C17" s="49"/>
      <c r="D17" s="49"/>
      <c r="E17" s="49"/>
      <c r="F17" s="49"/>
      <c r="G17" s="49"/>
      <c r="H17" s="49"/>
      <c r="I17" s="50"/>
      <c r="J17" s="49"/>
      <c r="K17" s="330"/>
    </row>
    <row r="18" spans="2:11" ht="15" x14ac:dyDescent="0.25">
      <c r="B18" s="332" t="s">
        <v>157</v>
      </c>
      <c r="C18" s="49"/>
      <c r="D18" s="49"/>
      <c r="E18" s="49"/>
      <c r="F18" s="49"/>
      <c r="G18" s="49"/>
      <c r="H18" s="51" t="s">
        <v>166</v>
      </c>
      <c r="I18" s="50"/>
      <c r="J18" s="49"/>
      <c r="K18" s="330"/>
    </row>
    <row r="19" spans="2:11" ht="15" x14ac:dyDescent="0.25">
      <c r="B19" s="332"/>
      <c r="C19" s="49"/>
      <c r="D19" s="49"/>
      <c r="E19" s="49"/>
      <c r="F19" s="49"/>
      <c r="G19" s="49"/>
      <c r="H19" s="49"/>
      <c r="I19" s="50"/>
      <c r="J19" s="49"/>
      <c r="K19" s="330"/>
    </row>
    <row r="20" spans="2:11" ht="15" x14ac:dyDescent="0.25">
      <c r="B20" s="332" t="s">
        <v>158</v>
      </c>
      <c r="C20" s="49"/>
      <c r="D20" s="49"/>
      <c r="E20" s="49"/>
      <c r="F20" s="49"/>
      <c r="G20" s="49"/>
      <c r="H20" s="51" t="s">
        <v>167</v>
      </c>
      <c r="I20" s="50"/>
      <c r="J20" s="49"/>
      <c r="K20" s="330"/>
    </row>
    <row r="21" spans="2:11" ht="15" x14ac:dyDescent="0.25">
      <c r="B21" s="332"/>
      <c r="C21" s="49"/>
      <c r="D21" s="49"/>
      <c r="E21" s="49"/>
      <c r="F21" s="49"/>
      <c r="G21" s="49"/>
      <c r="H21" s="49"/>
      <c r="I21" s="50"/>
      <c r="J21" s="49"/>
      <c r="K21" s="330"/>
    </row>
    <row r="22" spans="2:11" ht="15" x14ac:dyDescent="0.25">
      <c r="B22" s="332" t="s">
        <v>159</v>
      </c>
      <c r="C22" s="49"/>
      <c r="D22" s="49"/>
      <c r="E22" s="49"/>
      <c r="F22" s="49"/>
      <c r="G22" s="49"/>
      <c r="H22" s="51" t="s">
        <v>168</v>
      </c>
      <c r="I22" s="50"/>
      <c r="J22" s="49"/>
      <c r="K22" s="330"/>
    </row>
    <row r="23" spans="2:11" ht="15" x14ac:dyDescent="0.25">
      <c r="B23" s="332"/>
      <c r="C23" s="49"/>
      <c r="D23" s="49"/>
      <c r="E23" s="49"/>
      <c r="F23" s="49"/>
      <c r="G23" s="49"/>
      <c r="H23" s="49"/>
      <c r="I23" s="50"/>
      <c r="J23" s="49"/>
      <c r="K23" s="330"/>
    </row>
    <row r="24" spans="2:11" ht="15" x14ac:dyDescent="0.25">
      <c r="B24" s="332" t="s">
        <v>160</v>
      </c>
      <c r="C24" s="49"/>
      <c r="D24" s="49"/>
      <c r="E24" s="49"/>
      <c r="F24" s="49"/>
      <c r="G24" s="49"/>
      <c r="H24" s="51" t="s">
        <v>169</v>
      </c>
      <c r="I24" s="50"/>
      <c r="J24" s="49"/>
      <c r="K24" s="330"/>
    </row>
    <row r="25" spans="2:11" x14ac:dyDescent="0.25">
      <c r="B25" s="329"/>
      <c r="C25" s="49"/>
      <c r="D25" s="49"/>
      <c r="E25" s="49"/>
      <c r="F25" s="49"/>
      <c r="G25" s="49"/>
      <c r="H25" s="49"/>
      <c r="I25" s="50"/>
      <c r="J25" s="49"/>
      <c r="K25" s="330"/>
    </row>
    <row r="26" spans="2:11" x14ac:dyDescent="0.25">
      <c r="B26" s="329"/>
      <c r="C26" s="49"/>
      <c r="D26" s="49"/>
      <c r="E26" s="49"/>
      <c r="F26" s="49"/>
      <c r="G26" s="49"/>
      <c r="H26" s="49"/>
      <c r="I26" s="50"/>
      <c r="J26" s="49"/>
      <c r="K26" s="330"/>
    </row>
    <row r="27" spans="2:11" ht="14.4" thickBot="1" x14ac:dyDescent="0.3">
      <c r="B27" s="333"/>
      <c r="C27" s="334"/>
      <c r="D27" s="334"/>
      <c r="E27" s="334"/>
      <c r="F27" s="334"/>
      <c r="G27" s="334"/>
      <c r="H27" s="334"/>
      <c r="I27" s="335"/>
      <c r="J27" s="334"/>
      <c r="K27" s="336"/>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pageMargins left="0.15748031496062992" right="0.15748031496062992" top="0.19685039370078741" bottom="0.98425196850393704" header="0" footer="0"/>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6"/>
  <sheetViews>
    <sheetView showGridLines="0" view="pageBreakPreview" topLeftCell="H1" zoomScale="80" zoomScaleNormal="100" zoomScaleSheetLayoutView="80" workbookViewId="0">
      <selection activeCell="E20" sqref="E20"/>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6.44140625" style="127" customWidth="1"/>
    <col min="9" max="9" width="2.33203125" style="127" customWidth="1"/>
    <col min="10" max="10" width="19.6640625" style="7" customWidth="1"/>
    <col min="11" max="14" width="16.6640625" style="7" customWidth="1"/>
    <col min="15" max="15" width="17.109375" style="7" customWidth="1"/>
    <col min="16" max="16" width="16.44140625" style="7" customWidth="1"/>
    <col min="17" max="17" width="15.88671875" style="7" customWidth="1"/>
    <col min="18" max="16384" width="11.44140625" style="7"/>
  </cols>
  <sheetData>
    <row r="2" spans="2:17" ht="15.6" x14ac:dyDescent="0.3">
      <c r="B2" s="139" t="s">
        <v>441</v>
      </c>
      <c r="C2" s="140"/>
      <c r="G2" s="138" t="s">
        <v>213</v>
      </c>
      <c r="J2" s="139" t="s">
        <v>584</v>
      </c>
      <c r="P2" s="138" t="s">
        <v>214</v>
      </c>
      <c r="Q2" s="594" t="s">
        <v>191</v>
      </c>
    </row>
    <row r="3" spans="2:17" ht="15" x14ac:dyDescent="0.25">
      <c r="B3" s="636" t="s">
        <v>234</v>
      </c>
      <c r="C3" s="840"/>
      <c r="D3" s="840"/>
      <c r="E3" s="840"/>
      <c r="F3" s="840"/>
      <c r="G3" s="840"/>
      <c r="H3" s="840"/>
      <c r="J3" s="636" t="s">
        <v>234</v>
      </c>
      <c r="K3" s="840"/>
      <c r="L3" s="840"/>
      <c r="M3" s="840"/>
      <c r="N3" s="840"/>
      <c r="O3" s="840"/>
      <c r="P3" s="840"/>
    </row>
    <row r="4" spans="2:17" ht="12" customHeight="1" x14ac:dyDescent="0.25">
      <c r="C4" s="679"/>
      <c r="D4" s="679"/>
      <c r="E4" s="679"/>
      <c r="F4" s="679"/>
      <c r="G4" s="679"/>
      <c r="H4" s="679"/>
      <c r="K4" s="679"/>
      <c r="L4" s="679"/>
      <c r="M4" s="679"/>
      <c r="N4" s="679"/>
      <c r="O4" s="679"/>
      <c r="P4" s="679"/>
    </row>
    <row r="5" spans="2:17" ht="30" customHeight="1" x14ac:dyDescent="0.25">
      <c r="B5" s="597" t="s">
        <v>374</v>
      </c>
      <c r="C5" s="665">
        <v>2003</v>
      </c>
      <c r="D5" s="665">
        <v>2004</v>
      </c>
      <c r="E5" s="665">
        <v>2005</v>
      </c>
      <c r="F5" s="665">
        <v>2006</v>
      </c>
      <c r="G5" s="665">
        <v>2007</v>
      </c>
      <c r="H5" s="665">
        <v>2008</v>
      </c>
      <c r="I5" s="638"/>
      <c r="J5" s="597" t="s">
        <v>374</v>
      </c>
      <c r="K5" s="665">
        <v>2009</v>
      </c>
      <c r="L5" s="665">
        <v>2010</v>
      </c>
      <c r="M5" s="665">
        <v>2011</v>
      </c>
      <c r="N5" s="665">
        <v>2012</v>
      </c>
      <c r="O5" s="666">
        <v>2013</v>
      </c>
      <c r="P5" s="666">
        <v>2014</v>
      </c>
      <c r="Q5" s="666" t="s">
        <v>458</v>
      </c>
    </row>
    <row r="6" spans="2:17" ht="30" customHeight="1" thickBot="1" x14ac:dyDescent="0.3">
      <c r="B6" s="667" t="s">
        <v>161</v>
      </c>
      <c r="C6" s="420">
        <v>9784355</v>
      </c>
      <c r="D6" s="420">
        <v>9864302</v>
      </c>
      <c r="E6" s="420">
        <v>9868304</v>
      </c>
      <c r="F6" s="420">
        <v>10088552</v>
      </c>
      <c r="G6" s="420">
        <v>10345982</v>
      </c>
      <c r="H6" s="420">
        <v>10589481</v>
      </c>
      <c r="I6" s="421"/>
      <c r="J6" s="667" t="s">
        <v>161</v>
      </c>
      <c r="K6" s="420">
        <v>10549043</v>
      </c>
      <c r="L6" s="420">
        <v>10676695</v>
      </c>
      <c r="M6" s="895">
        <v>10724288</v>
      </c>
      <c r="N6" s="420">
        <v>10880870</v>
      </c>
      <c r="O6" s="895">
        <v>10965632</v>
      </c>
      <c r="P6" s="895">
        <v>11129622</v>
      </c>
      <c r="Q6" s="895">
        <v>11394658</v>
      </c>
    </row>
    <row r="7" spans="2:17" ht="23.4" customHeight="1" x14ac:dyDescent="0.25">
      <c r="B7" s="668" t="s">
        <v>19</v>
      </c>
      <c r="C7" s="669">
        <v>394987</v>
      </c>
      <c r="D7" s="669">
        <v>402541</v>
      </c>
      <c r="E7" s="669">
        <v>391470</v>
      </c>
      <c r="F7" s="669">
        <v>383658</v>
      </c>
      <c r="G7" s="669">
        <v>375401</v>
      </c>
      <c r="H7" s="669">
        <v>369872</v>
      </c>
      <c r="I7" s="670"/>
      <c r="J7" s="668" t="s">
        <v>19</v>
      </c>
      <c r="K7" s="669">
        <v>367171</v>
      </c>
      <c r="L7" s="669">
        <v>369253</v>
      </c>
      <c r="M7" s="669">
        <v>372252</v>
      </c>
      <c r="N7" s="669">
        <v>367599</v>
      </c>
      <c r="O7" s="669">
        <v>374460</v>
      </c>
      <c r="P7" s="669">
        <v>384293</v>
      </c>
      <c r="Q7" s="669">
        <v>394956</v>
      </c>
    </row>
    <row r="8" spans="2:17" ht="23.4" customHeight="1" x14ac:dyDescent="0.25">
      <c r="B8" s="92" t="s">
        <v>20</v>
      </c>
      <c r="C8" s="93">
        <v>200861</v>
      </c>
      <c r="D8" s="93">
        <v>210167</v>
      </c>
      <c r="E8" s="93">
        <v>188548</v>
      </c>
      <c r="F8" s="93">
        <v>166868</v>
      </c>
      <c r="G8" s="93">
        <v>207915</v>
      </c>
      <c r="H8" s="93">
        <v>193422</v>
      </c>
      <c r="I8" s="159"/>
      <c r="J8" s="92" t="s">
        <v>20</v>
      </c>
      <c r="K8" s="93">
        <v>179795</v>
      </c>
      <c r="L8" s="93">
        <v>174027</v>
      </c>
      <c r="M8" s="93">
        <v>181190</v>
      </c>
      <c r="N8" s="93">
        <v>159231</v>
      </c>
      <c r="O8" s="93">
        <v>157817</v>
      </c>
      <c r="P8" s="93">
        <v>168817</v>
      </c>
      <c r="Q8" s="93">
        <v>169557</v>
      </c>
    </row>
    <row r="9" spans="2:17" ht="23.4" customHeight="1" x14ac:dyDescent="0.25">
      <c r="B9" s="224" t="s">
        <v>21</v>
      </c>
      <c r="C9" s="615">
        <v>39651</v>
      </c>
      <c r="D9" s="615">
        <v>42982</v>
      </c>
      <c r="E9" s="615">
        <v>42551</v>
      </c>
      <c r="F9" s="615">
        <v>44634</v>
      </c>
      <c r="G9" s="615">
        <v>43150</v>
      </c>
      <c r="H9" s="615">
        <v>46636</v>
      </c>
      <c r="I9" s="670"/>
      <c r="J9" s="224" t="s">
        <v>21</v>
      </c>
      <c r="K9" s="615">
        <v>46104</v>
      </c>
      <c r="L9" s="615">
        <v>44323</v>
      </c>
      <c r="M9" s="615">
        <v>41144</v>
      </c>
      <c r="N9" s="615">
        <v>40566</v>
      </c>
      <c r="O9" s="615">
        <v>39486</v>
      </c>
      <c r="P9" s="615">
        <v>39560</v>
      </c>
      <c r="Q9" s="615">
        <v>30583</v>
      </c>
    </row>
    <row r="10" spans="2:17" ht="23.4" customHeight="1" x14ac:dyDescent="0.25">
      <c r="B10" s="92" t="s">
        <v>22</v>
      </c>
      <c r="C10" s="93">
        <v>25884</v>
      </c>
      <c r="D10" s="93">
        <v>33270</v>
      </c>
      <c r="E10" s="93">
        <v>33711</v>
      </c>
      <c r="F10" s="93">
        <v>34241</v>
      </c>
      <c r="G10" s="93">
        <v>35517</v>
      </c>
      <c r="H10" s="93">
        <v>34984</v>
      </c>
      <c r="I10" s="159"/>
      <c r="J10" s="92" t="s">
        <v>22</v>
      </c>
      <c r="K10" s="93">
        <v>36271</v>
      </c>
      <c r="L10" s="93">
        <v>36146</v>
      </c>
      <c r="M10" s="93">
        <v>36364</v>
      </c>
      <c r="N10" s="93">
        <v>38424</v>
      </c>
      <c r="O10" s="93">
        <v>38168</v>
      </c>
      <c r="P10" s="93">
        <v>38772</v>
      </c>
      <c r="Q10" s="93">
        <v>42782</v>
      </c>
    </row>
    <row r="11" spans="2:17" ht="23.4" customHeight="1" x14ac:dyDescent="0.25">
      <c r="B11" s="224" t="s">
        <v>221</v>
      </c>
      <c r="C11" s="615">
        <v>1058886</v>
      </c>
      <c r="D11" s="615">
        <v>1087912</v>
      </c>
      <c r="E11" s="615">
        <v>1178805</v>
      </c>
      <c r="F11" s="615">
        <v>1247356</v>
      </c>
      <c r="G11" s="615">
        <v>1286280</v>
      </c>
      <c r="H11" s="615">
        <v>1364585</v>
      </c>
      <c r="I11" s="670"/>
      <c r="J11" s="224" t="s">
        <v>221</v>
      </c>
      <c r="K11" s="615">
        <v>1282618</v>
      </c>
      <c r="L11" s="615">
        <v>1243058</v>
      </c>
      <c r="M11" s="615">
        <v>1275065</v>
      </c>
      <c r="N11" s="615">
        <v>1287918</v>
      </c>
      <c r="O11" s="615">
        <v>1327471</v>
      </c>
      <c r="P11" s="615">
        <v>1361619</v>
      </c>
      <c r="Q11" s="615">
        <v>1380539</v>
      </c>
    </row>
    <row r="12" spans="2:17" ht="23.4" customHeight="1" x14ac:dyDescent="0.25">
      <c r="B12" s="92" t="s">
        <v>23</v>
      </c>
      <c r="C12" s="93">
        <v>37847</v>
      </c>
      <c r="D12" s="93">
        <v>34388</v>
      </c>
      <c r="E12" s="93">
        <v>34064</v>
      </c>
      <c r="F12" s="93">
        <v>39039</v>
      </c>
      <c r="G12" s="93">
        <v>36146</v>
      </c>
      <c r="H12" s="93">
        <v>36525</v>
      </c>
      <c r="I12" s="159"/>
      <c r="J12" s="92" t="s">
        <v>23</v>
      </c>
      <c r="K12" s="93">
        <v>32349</v>
      </c>
      <c r="L12" s="93">
        <v>34883</v>
      </c>
      <c r="M12" s="93">
        <v>36059</v>
      </c>
      <c r="N12" s="93">
        <v>35548</v>
      </c>
      <c r="O12" s="93">
        <v>35316</v>
      </c>
      <c r="P12" s="93">
        <v>36965</v>
      </c>
      <c r="Q12" s="93">
        <v>39012</v>
      </c>
    </row>
    <row r="13" spans="2:17" ht="23.4" customHeight="1" x14ac:dyDescent="0.25">
      <c r="B13" s="224" t="s">
        <v>24</v>
      </c>
      <c r="C13" s="615">
        <v>320923</v>
      </c>
      <c r="D13" s="615">
        <v>324270</v>
      </c>
      <c r="E13" s="615">
        <v>299830</v>
      </c>
      <c r="F13" s="615">
        <v>327138</v>
      </c>
      <c r="G13" s="615">
        <v>353085</v>
      </c>
      <c r="H13" s="615">
        <v>372249</v>
      </c>
      <c r="I13" s="670"/>
      <c r="J13" s="224" t="s">
        <v>24</v>
      </c>
      <c r="K13" s="615">
        <v>366393</v>
      </c>
      <c r="L13" s="615">
        <v>385455</v>
      </c>
      <c r="M13" s="615">
        <v>402583</v>
      </c>
      <c r="N13" s="615">
        <v>402727</v>
      </c>
      <c r="O13" s="615">
        <v>404148</v>
      </c>
      <c r="P13" s="615">
        <v>410738</v>
      </c>
      <c r="Q13" s="615">
        <v>423627</v>
      </c>
    </row>
    <row r="14" spans="2:17" ht="23.4" customHeight="1" x14ac:dyDescent="0.25">
      <c r="B14" s="92" t="s">
        <v>25</v>
      </c>
      <c r="C14" s="93">
        <v>712828</v>
      </c>
      <c r="D14" s="93">
        <v>803728</v>
      </c>
      <c r="E14" s="93">
        <v>802116</v>
      </c>
      <c r="F14" s="93">
        <v>808641</v>
      </c>
      <c r="G14" s="93">
        <v>817919</v>
      </c>
      <c r="H14" s="93">
        <v>901830</v>
      </c>
      <c r="I14" s="159"/>
      <c r="J14" s="92" t="s">
        <v>25</v>
      </c>
      <c r="K14" s="93">
        <v>923053</v>
      </c>
      <c r="L14" s="93">
        <v>934928</v>
      </c>
      <c r="M14" s="93">
        <v>930020</v>
      </c>
      <c r="N14" s="93">
        <v>979502</v>
      </c>
      <c r="O14" s="93">
        <v>980757</v>
      </c>
      <c r="P14" s="93">
        <v>1007346</v>
      </c>
      <c r="Q14" s="93">
        <v>1034227</v>
      </c>
    </row>
    <row r="15" spans="2:17" ht="23.4" customHeight="1" x14ac:dyDescent="0.25">
      <c r="B15" s="224" t="s">
        <v>26</v>
      </c>
      <c r="C15" s="615">
        <v>12955</v>
      </c>
      <c r="D15" s="615">
        <v>13039</v>
      </c>
      <c r="E15" s="615">
        <v>12960</v>
      </c>
      <c r="F15" s="615">
        <v>13138</v>
      </c>
      <c r="G15" s="615">
        <v>10058</v>
      </c>
      <c r="H15" s="615">
        <v>12322</v>
      </c>
      <c r="I15" s="670"/>
      <c r="J15" s="224" t="s">
        <v>26</v>
      </c>
      <c r="K15" s="615">
        <v>13652</v>
      </c>
      <c r="L15" s="615">
        <v>13643</v>
      </c>
      <c r="M15" s="615">
        <v>13784</v>
      </c>
      <c r="N15" s="615">
        <v>12678</v>
      </c>
      <c r="O15" s="615">
        <v>14187</v>
      </c>
      <c r="P15" s="615">
        <v>13400</v>
      </c>
      <c r="Q15" s="615">
        <v>12930</v>
      </c>
    </row>
    <row r="16" spans="2:17" ht="23.4" customHeight="1" x14ac:dyDescent="0.25">
      <c r="B16" s="92" t="s">
        <v>27</v>
      </c>
      <c r="C16" s="93">
        <v>953316</v>
      </c>
      <c r="D16" s="93">
        <v>959037</v>
      </c>
      <c r="E16" s="93">
        <v>950363</v>
      </c>
      <c r="F16" s="93">
        <v>1014535</v>
      </c>
      <c r="G16" s="93">
        <v>1019227</v>
      </c>
      <c r="H16" s="93">
        <v>1037452</v>
      </c>
      <c r="I16" s="159"/>
      <c r="J16" s="92" t="s">
        <v>27</v>
      </c>
      <c r="K16" s="93">
        <v>959716</v>
      </c>
      <c r="L16" s="93">
        <v>1001137</v>
      </c>
      <c r="M16" s="93">
        <v>997155</v>
      </c>
      <c r="N16" s="93">
        <v>1037913</v>
      </c>
      <c r="O16" s="93">
        <v>1017020</v>
      </c>
      <c r="P16" s="93">
        <v>1036137</v>
      </c>
      <c r="Q16" s="93">
        <v>1142047</v>
      </c>
    </row>
    <row r="17" spans="2:17" ht="23.4" customHeight="1" x14ac:dyDescent="0.25">
      <c r="B17" s="224" t="s">
        <v>28</v>
      </c>
      <c r="C17" s="615">
        <v>647465</v>
      </c>
      <c r="D17" s="615">
        <v>633441</v>
      </c>
      <c r="E17" s="615">
        <v>647823</v>
      </c>
      <c r="F17" s="615">
        <v>673007</v>
      </c>
      <c r="G17" s="615">
        <v>674660</v>
      </c>
      <c r="H17" s="615">
        <v>684202</v>
      </c>
      <c r="I17" s="670"/>
      <c r="J17" s="224" t="s">
        <v>28</v>
      </c>
      <c r="K17" s="615">
        <v>761759</v>
      </c>
      <c r="L17" s="615">
        <v>775108</v>
      </c>
      <c r="M17" s="615">
        <v>784770</v>
      </c>
      <c r="N17" s="615">
        <v>735616</v>
      </c>
      <c r="O17" s="615">
        <v>713037</v>
      </c>
      <c r="P17" s="615">
        <v>772558</v>
      </c>
      <c r="Q17" s="615">
        <v>796786</v>
      </c>
    </row>
    <row r="18" spans="2:17" ht="23.4" customHeight="1" x14ac:dyDescent="0.25">
      <c r="B18" s="92" t="s">
        <v>29</v>
      </c>
      <c r="C18" s="93">
        <v>78215</v>
      </c>
      <c r="D18" s="93">
        <v>78948</v>
      </c>
      <c r="E18" s="93">
        <v>80422</v>
      </c>
      <c r="F18" s="93">
        <v>81868</v>
      </c>
      <c r="G18" s="93">
        <v>82001</v>
      </c>
      <c r="H18" s="93">
        <v>82045</v>
      </c>
      <c r="I18" s="159"/>
      <c r="J18" s="92" t="s">
        <v>29</v>
      </c>
      <c r="K18" s="93">
        <v>84157</v>
      </c>
      <c r="L18" s="93">
        <v>86892</v>
      </c>
      <c r="M18" s="93">
        <v>83764</v>
      </c>
      <c r="N18" s="93">
        <v>88809</v>
      </c>
      <c r="O18" s="93">
        <v>89953</v>
      </c>
      <c r="P18" s="93">
        <v>83894</v>
      </c>
      <c r="Q18" s="93">
        <v>88103</v>
      </c>
    </row>
    <row r="19" spans="2:17" ht="23.4" customHeight="1" x14ac:dyDescent="0.25">
      <c r="B19" s="224" t="s">
        <v>30</v>
      </c>
      <c r="C19" s="615">
        <v>415024</v>
      </c>
      <c r="D19" s="615">
        <v>411105</v>
      </c>
      <c r="E19" s="615">
        <v>413567</v>
      </c>
      <c r="F19" s="615">
        <v>445465</v>
      </c>
      <c r="G19" s="615">
        <v>460773</v>
      </c>
      <c r="H19" s="615">
        <v>452977</v>
      </c>
      <c r="I19" s="670"/>
      <c r="J19" s="224" t="s">
        <v>30</v>
      </c>
      <c r="K19" s="615">
        <v>439361</v>
      </c>
      <c r="L19" s="615">
        <v>419273</v>
      </c>
      <c r="M19" s="615">
        <v>398540</v>
      </c>
      <c r="N19" s="615">
        <v>364018</v>
      </c>
      <c r="O19" s="615">
        <v>427717</v>
      </c>
      <c r="P19" s="615">
        <v>413097</v>
      </c>
      <c r="Q19" s="615">
        <v>417750</v>
      </c>
    </row>
    <row r="20" spans="2:17" ht="23.4" customHeight="1" x14ac:dyDescent="0.25">
      <c r="B20" s="92" t="s">
        <v>31</v>
      </c>
      <c r="C20" s="93">
        <v>1712546</v>
      </c>
      <c r="D20" s="93">
        <v>1715201</v>
      </c>
      <c r="E20" s="93">
        <v>1710727</v>
      </c>
      <c r="F20" s="93">
        <v>1697486</v>
      </c>
      <c r="G20" s="93">
        <v>1793579</v>
      </c>
      <c r="H20" s="93">
        <v>1861333</v>
      </c>
      <c r="I20" s="159"/>
      <c r="J20" s="92" t="s">
        <v>31</v>
      </c>
      <c r="K20" s="93">
        <v>1900343</v>
      </c>
      <c r="L20" s="93">
        <v>1960999</v>
      </c>
      <c r="M20" s="93">
        <v>1991577</v>
      </c>
      <c r="N20" s="93">
        <v>2024966</v>
      </c>
      <c r="O20" s="93">
        <v>2078203</v>
      </c>
      <c r="P20" s="93">
        <v>2085859</v>
      </c>
      <c r="Q20" s="93">
        <v>2157002</v>
      </c>
    </row>
    <row r="21" spans="2:17" ht="23.4" customHeight="1" x14ac:dyDescent="0.25">
      <c r="B21" s="224" t="s">
        <v>32</v>
      </c>
      <c r="C21" s="615">
        <v>489628</v>
      </c>
      <c r="D21" s="615">
        <v>480378</v>
      </c>
      <c r="E21" s="615">
        <v>471516</v>
      </c>
      <c r="F21" s="615">
        <v>476231</v>
      </c>
      <c r="G21" s="615">
        <v>478211</v>
      </c>
      <c r="H21" s="615">
        <v>464624</v>
      </c>
      <c r="I21" s="670"/>
      <c r="J21" s="224" t="s">
        <v>32</v>
      </c>
      <c r="K21" s="615">
        <v>464704</v>
      </c>
      <c r="L21" s="615">
        <v>478261</v>
      </c>
      <c r="M21" s="615">
        <v>482082</v>
      </c>
      <c r="N21" s="615">
        <v>469315</v>
      </c>
      <c r="O21" s="615">
        <v>467972</v>
      </c>
      <c r="P21" s="615">
        <v>460167</v>
      </c>
      <c r="Q21" s="615">
        <v>455283</v>
      </c>
    </row>
    <row r="22" spans="2:17" ht="23.4" customHeight="1" x14ac:dyDescent="0.25">
      <c r="B22" s="92" t="s">
        <v>222</v>
      </c>
      <c r="C22" s="93">
        <v>313040</v>
      </c>
      <c r="D22" s="93">
        <v>312974</v>
      </c>
      <c r="E22" s="93">
        <v>326742</v>
      </c>
      <c r="F22" s="93">
        <v>328404</v>
      </c>
      <c r="G22" s="93">
        <v>328185</v>
      </c>
      <c r="H22" s="93">
        <v>334850</v>
      </c>
      <c r="I22" s="159"/>
      <c r="J22" s="92" t="s">
        <v>222</v>
      </c>
      <c r="K22" s="93">
        <v>331909</v>
      </c>
      <c r="L22" s="93">
        <v>331038</v>
      </c>
      <c r="M22" s="93">
        <v>339389</v>
      </c>
      <c r="N22" s="93">
        <v>344810</v>
      </c>
      <c r="O22" s="93">
        <v>336069</v>
      </c>
      <c r="P22" s="93">
        <v>335685</v>
      </c>
      <c r="Q22" s="93">
        <v>328360</v>
      </c>
    </row>
    <row r="23" spans="2:17" ht="23.4" customHeight="1" x14ac:dyDescent="0.25">
      <c r="B23" s="224" t="s">
        <v>33</v>
      </c>
      <c r="C23" s="615">
        <v>17500</v>
      </c>
      <c r="D23" s="615">
        <v>17798</v>
      </c>
      <c r="E23" s="615">
        <v>18126</v>
      </c>
      <c r="F23" s="615">
        <v>18551</v>
      </c>
      <c r="G23" s="615">
        <v>21105</v>
      </c>
      <c r="H23" s="615">
        <v>18809</v>
      </c>
      <c r="I23" s="670"/>
      <c r="J23" s="224" t="s">
        <v>33</v>
      </c>
      <c r="K23" s="615">
        <v>20901</v>
      </c>
      <c r="L23" s="615">
        <v>21784</v>
      </c>
      <c r="M23" s="615">
        <v>20890</v>
      </c>
      <c r="N23" s="615">
        <v>22421</v>
      </c>
      <c r="O23" s="615">
        <v>21900</v>
      </c>
      <c r="P23" s="615">
        <v>20115</v>
      </c>
      <c r="Q23" s="615">
        <v>20092</v>
      </c>
    </row>
    <row r="24" spans="2:17" ht="23.4" customHeight="1" x14ac:dyDescent="0.25">
      <c r="B24" s="92" t="s">
        <v>34</v>
      </c>
      <c r="C24" s="93">
        <v>64175</v>
      </c>
      <c r="D24" s="93">
        <v>66452</v>
      </c>
      <c r="E24" s="93">
        <v>65531</v>
      </c>
      <c r="F24" s="93">
        <v>64506</v>
      </c>
      <c r="G24" s="93">
        <v>64536</v>
      </c>
      <c r="H24" s="93">
        <v>62019</v>
      </c>
      <c r="I24" s="159"/>
      <c r="J24" s="92" t="s">
        <v>34</v>
      </c>
      <c r="K24" s="93">
        <v>60130</v>
      </c>
      <c r="L24" s="93">
        <v>60742</v>
      </c>
      <c r="M24" s="93">
        <v>60104</v>
      </c>
      <c r="N24" s="93">
        <v>55779</v>
      </c>
      <c r="O24" s="93">
        <v>42627</v>
      </c>
      <c r="P24" s="93">
        <v>39157</v>
      </c>
      <c r="Q24" s="93">
        <v>35459</v>
      </c>
    </row>
    <row r="25" spans="2:17" ht="23.4" customHeight="1" x14ac:dyDescent="0.25">
      <c r="B25" s="224" t="s">
        <v>35</v>
      </c>
      <c r="C25" s="615">
        <v>40790</v>
      </c>
      <c r="D25" s="615">
        <v>41388</v>
      </c>
      <c r="E25" s="615">
        <v>38280</v>
      </c>
      <c r="F25" s="615">
        <v>39473</v>
      </c>
      <c r="G25" s="615">
        <v>41432</v>
      </c>
      <c r="H25" s="615">
        <v>39696</v>
      </c>
      <c r="I25" s="670"/>
      <c r="J25" s="224" t="s">
        <v>35</v>
      </c>
      <c r="K25" s="615">
        <v>40586</v>
      </c>
      <c r="L25" s="615">
        <v>40397</v>
      </c>
      <c r="M25" s="615">
        <v>37790</v>
      </c>
      <c r="N25" s="615">
        <v>38622</v>
      </c>
      <c r="O25" s="615">
        <v>36835</v>
      </c>
      <c r="P25" s="615">
        <v>33459</v>
      </c>
      <c r="Q25" s="615">
        <v>27743</v>
      </c>
    </row>
    <row r="26" spans="2:17" ht="23.4" customHeight="1" x14ac:dyDescent="0.25">
      <c r="B26" s="92" t="s">
        <v>36</v>
      </c>
      <c r="C26" s="93">
        <v>142901</v>
      </c>
      <c r="D26" s="93">
        <v>143179</v>
      </c>
      <c r="E26" s="93">
        <v>140149</v>
      </c>
      <c r="F26" s="93">
        <v>140720</v>
      </c>
      <c r="G26" s="93">
        <v>142795</v>
      </c>
      <c r="H26" s="93">
        <v>145213</v>
      </c>
      <c r="I26" s="159"/>
      <c r="J26" s="92" t="s">
        <v>36</v>
      </c>
      <c r="K26" s="93">
        <v>146406</v>
      </c>
      <c r="L26" s="93">
        <v>147080</v>
      </c>
      <c r="M26" s="93">
        <v>147933</v>
      </c>
      <c r="N26" s="93">
        <v>147102</v>
      </c>
      <c r="O26" s="93">
        <v>145285</v>
      </c>
      <c r="P26" s="93">
        <v>148964</v>
      </c>
      <c r="Q26" s="93">
        <v>146197</v>
      </c>
    </row>
    <row r="27" spans="2:17" ht="23.4" customHeight="1" x14ac:dyDescent="0.25">
      <c r="B27" s="224" t="s">
        <v>37</v>
      </c>
      <c r="C27" s="615">
        <v>363296</v>
      </c>
      <c r="D27" s="615">
        <v>365988</v>
      </c>
      <c r="E27" s="615">
        <v>365085</v>
      </c>
      <c r="F27" s="615">
        <v>367963</v>
      </c>
      <c r="G27" s="615">
        <v>384708</v>
      </c>
      <c r="H27" s="615">
        <v>385066</v>
      </c>
      <c r="I27" s="670"/>
      <c r="J27" s="224" t="s">
        <v>37</v>
      </c>
      <c r="K27" s="615">
        <v>395211</v>
      </c>
      <c r="L27" s="615">
        <v>403100</v>
      </c>
      <c r="M27" s="615">
        <v>404132</v>
      </c>
      <c r="N27" s="615">
        <v>422768</v>
      </c>
      <c r="O27" s="615">
        <v>439055</v>
      </c>
      <c r="P27" s="615">
        <v>443443</v>
      </c>
      <c r="Q27" s="615">
        <v>449000</v>
      </c>
    </row>
    <row r="28" spans="2:17" ht="23.4" customHeight="1" x14ac:dyDescent="0.25">
      <c r="B28" s="92" t="s">
        <v>38</v>
      </c>
      <c r="C28" s="93">
        <v>215823</v>
      </c>
      <c r="D28" s="93">
        <v>209328</v>
      </c>
      <c r="E28" s="93">
        <v>210942</v>
      </c>
      <c r="F28" s="93">
        <v>198488</v>
      </c>
      <c r="G28" s="93">
        <v>200835</v>
      </c>
      <c r="H28" s="93">
        <v>195791</v>
      </c>
      <c r="I28" s="159"/>
      <c r="J28" s="92" t="s">
        <v>38</v>
      </c>
      <c r="K28" s="93">
        <v>192435</v>
      </c>
      <c r="L28" s="93">
        <v>192422</v>
      </c>
      <c r="M28" s="93">
        <v>195147</v>
      </c>
      <c r="N28" s="93">
        <v>336644</v>
      </c>
      <c r="O28" s="93">
        <v>341602</v>
      </c>
      <c r="P28" s="93">
        <v>360908</v>
      </c>
      <c r="Q28" s="93">
        <v>364177</v>
      </c>
    </row>
    <row r="29" spans="2:17" ht="23.4" customHeight="1" x14ac:dyDescent="0.25">
      <c r="B29" s="224" t="s">
        <v>39</v>
      </c>
      <c r="C29" s="615">
        <v>4974</v>
      </c>
      <c r="D29" s="615">
        <v>4976</v>
      </c>
      <c r="E29" s="615">
        <v>5250</v>
      </c>
      <c r="F29" s="615">
        <v>5250</v>
      </c>
      <c r="G29" s="615">
        <v>5642</v>
      </c>
      <c r="H29" s="615">
        <v>5601</v>
      </c>
      <c r="I29" s="670"/>
      <c r="J29" s="224" t="s">
        <v>39</v>
      </c>
      <c r="K29" s="615">
        <v>5829</v>
      </c>
      <c r="L29" s="615">
        <v>5921</v>
      </c>
      <c r="M29" s="615">
        <v>5562</v>
      </c>
      <c r="N29" s="615">
        <v>6128</v>
      </c>
      <c r="O29" s="615">
        <v>4567</v>
      </c>
      <c r="P29" s="615">
        <v>4672</v>
      </c>
      <c r="Q29" s="615">
        <v>4809</v>
      </c>
    </row>
    <row r="30" spans="2:17" ht="23.4" customHeight="1" x14ac:dyDescent="0.25">
      <c r="B30" s="92" t="s">
        <v>40</v>
      </c>
      <c r="C30" s="93">
        <v>142848</v>
      </c>
      <c r="D30" s="93">
        <v>144523</v>
      </c>
      <c r="E30" s="93">
        <v>143419</v>
      </c>
      <c r="F30" s="93">
        <v>147591</v>
      </c>
      <c r="G30" s="93">
        <v>140630</v>
      </c>
      <c r="H30" s="93">
        <v>141778</v>
      </c>
      <c r="I30" s="159"/>
      <c r="J30" s="92" t="s">
        <v>40</v>
      </c>
      <c r="K30" s="93">
        <v>132285</v>
      </c>
      <c r="L30" s="93">
        <v>130899</v>
      </c>
      <c r="M30" s="93">
        <v>128772</v>
      </c>
      <c r="N30" s="93">
        <v>125820</v>
      </c>
      <c r="O30" s="93">
        <v>124331</v>
      </c>
      <c r="P30" s="93">
        <v>127305</v>
      </c>
      <c r="Q30" s="93">
        <v>132154</v>
      </c>
    </row>
    <row r="31" spans="2:17" ht="23.4" customHeight="1" x14ac:dyDescent="0.25">
      <c r="B31" s="224" t="s">
        <v>41</v>
      </c>
      <c r="C31" s="615">
        <v>82365</v>
      </c>
      <c r="D31" s="615">
        <v>78767</v>
      </c>
      <c r="E31" s="615">
        <v>80974</v>
      </c>
      <c r="F31" s="615">
        <v>82067</v>
      </c>
      <c r="G31" s="615">
        <v>88633</v>
      </c>
      <c r="H31" s="615">
        <v>108075</v>
      </c>
      <c r="I31" s="670"/>
      <c r="J31" s="224" t="s">
        <v>41</v>
      </c>
      <c r="K31" s="615">
        <v>95943</v>
      </c>
      <c r="L31" s="615">
        <v>102081</v>
      </c>
      <c r="M31" s="615">
        <v>105875</v>
      </c>
      <c r="N31" s="615">
        <v>102519</v>
      </c>
      <c r="O31" s="615">
        <v>93645</v>
      </c>
      <c r="P31" s="615">
        <v>101296</v>
      </c>
      <c r="Q31" s="615">
        <v>103486</v>
      </c>
    </row>
    <row r="32" spans="2:17" ht="23.4" customHeight="1" x14ac:dyDescent="0.25">
      <c r="B32" s="92" t="s">
        <v>42</v>
      </c>
      <c r="C32" s="93">
        <v>148090</v>
      </c>
      <c r="D32" s="93">
        <v>136331</v>
      </c>
      <c r="E32" s="93">
        <v>132606</v>
      </c>
      <c r="F32" s="93">
        <v>142052</v>
      </c>
      <c r="G32" s="93">
        <v>137780</v>
      </c>
      <c r="H32" s="93">
        <v>131937</v>
      </c>
      <c r="I32" s="159"/>
      <c r="J32" s="92" t="s">
        <v>42</v>
      </c>
      <c r="K32" s="93">
        <v>126496</v>
      </c>
      <c r="L32" s="93">
        <v>129355</v>
      </c>
      <c r="M32" s="93">
        <v>112055</v>
      </c>
      <c r="N32" s="93">
        <v>110764</v>
      </c>
      <c r="O32" s="93">
        <v>111375</v>
      </c>
      <c r="P32" s="93">
        <v>108112</v>
      </c>
      <c r="Q32" s="93">
        <v>108639</v>
      </c>
    </row>
    <row r="33" spans="2:17" ht="23.4" customHeight="1" x14ac:dyDescent="0.25">
      <c r="B33" s="224" t="s">
        <v>43</v>
      </c>
      <c r="C33" s="615">
        <v>96041</v>
      </c>
      <c r="D33" s="615">
        <v>99432</v>
      </c>
      <c r="E33" s="615">
        <v>107443</v>
      </c>
      <c r="F33" s="615">
        <v>115617</v>
      </c>
      <c r="G33" s="615">
        <v>110603</v>
      </c>
      <c r="H33" s="615">
        <v>110694</v>
      </c>
      <c r="I33" s="670"/>
      <c r="J33" s="224" t="s">
        <v>43</v>
      </c>
      <c r="K33" s="615">
        <v>111533</v>
      </c>
      <c r="L33" s="615">
        <v>111416</v>
      </c>
      <c r="M33" s="615">
        <v>101522</v>
      </c>
      <c r="N33" s="615">
        <v>106960</v>
      </c>
      <c r="O33" s="615">
        <v>101275</v>
      </c>
      <c r="P33" s="615">
        <v>99599</v>
      </c>
      <c r="Q33" s="615">
        <v>99598</v>
      </c>
    </row>
    <row r="34" spans="2:17" ht="23.4" customHeight="1" x14ac:dyDescent="0.25">
      <c r="B34" s="92" t="s">
        <v>44</v>
      </c>
      <c r="C34" s="93">
        <v>27887</v>
      </c>
      <c r="D34" s="93">
        <v>30190</v>
      </c>
      <c r="E34" s="93">
        <v>29985</v>
      </c>
      <c r="F34" s="93">
        <v>31520</v>
      </c>
      <c r="G34" s="93">
        <v>29224</v>
      </c>
      <c r="H34" s="93">
        <v>30209</v>
      </c>
      <c r="I34" s="159"/>
      <c r="J34" s="92" t="s">
        <v>44</v>
      </c>
      <c r="K34" s="93">
        <v>32326</v>
      </c>
      <c r="L34" s="93">
        <v>30242</v>
      </c>
      <c r="M34" s="93">
        <v>29666</v>
      </c>
      <c r="N34" s="93">
        <v>28242</v>
      </c>
      <c r="O34" s="93">
        <v>27680</v>
      </c>
      <c r="P34" s="93">
        <v>21753</v>
      </c>
      <c r="Q34" s="93">
        <v>20267</v>
      </c>
    </row>
    <row r="35" spans="2:17" ht="23.4" customHeight="1" x14ac:dyDescent="0.25">
      <c r="B35" s="224" t="s">
        <v>45</v>
      </c>
      <c r="C35" s="615">
        <v>158000</v>
      </c>
      <c r="D35" s="615">
        <v>141560</v>
      </c>
      <c r="E35" s="615">
        <v>96434</v>
      </c>
      <c r="F35" s="615">
        <v>99158</v>
      </c>
      <c r="G35" s="615">
        <v>110258</v>
      </c>
      <c r="H35" s="615">
        <v>110924</v>
      </c>
      <c r="I35" s="670"/>
      <c r="J35" s="224" t="s">
        <v>45</v>
      </c>
      <c r="K35" s="615">
        <v>120356</v>
      </c>
      <c r="L35" s="615">
        <v>115223</v>
      </c>
      <c r="M35" s="615">
        <v>109978</v>
      </c>
      <c r="N35" s="615">
        <v>109952</v>
      </c>
      <c r="O35" s="615">
        <v>102745</v>
      </c>
      <c r="P35" s="615">
        <v>103241</v>
      </c>
      <c r="Q35" s="615">
        <v>98027</v>
      </c>
    </row>
    <row r="36" spans="2:17" ht="23.4" customHeight="1" x14ac:dyDescent="0.25">
      <c r="B36" s="92" t="s">
        <v>223</v>
      </c>
      <c r="C36" s="93">
        <v>720426</v>
      </c>
      <c r="D36" s="93">
        <v>687692</v>
      </c>
      <c r="E36" s="93">
        <v>683046</v>
      </c>
      <c r="F36" s="93">
        <v>681809</v>
      </c>
      <c r="G36" s="93">
        <v>692754</v>
      </c>
      <c r="H36" s="93">
        <v>683203</v>
      </c>
      <c r="I36" s="159"/>
      <c r="J36" s="92" t="s">
        <v>223</v>
      </c>
      <c r="K36" s="93">
        <v>708230</v>
      </c>
      <c r="L36" s="93">
        <v>722465</v>
      </c>
      <c r="M36" s="93">
        <v>723106</v>
      </c>
      <c r="N36" s="93">
        <v>715190</v>
      </c>
      <c r="O36" s="93">
        <v>706981</v>
      </c>
      <c r="P36" s="93">
        <v>693950</v>
      </c>
      <c r="Q36" s="93">
        <v>695762</v>
      </c>
    </row>
    <row r="37" spans="2:17" ht="23.4" customHeight="1" x14ac:dyDescent="0.25">
      <c r="B37" s="224" t="s">
        <v>46</v>
      </c>
      <c r="C37" s="615">
        <v>9253</v>
      </c>
      <c r="D37" s="615">
        <v>7633</v>
      </c>
      <c r="E37" s="615">
        <v>6788</v>
      </c>
      <c r="F37" s="615">
        <v>6769</v>
      </c>
      <c r="G37" s="615">
        <v>5557</v>
      </c>
      <c r="H37" s="615">
        <v>5608</v>
      </c>
      <c r="I37" s="670"/>
      <c r="J37" s="224" t="s">
        <v>46</v>
      </c>
      <c r="K37" s="615">
        <v>4366</v>
      </c>
      <c r="L37" s="615">
        <v>3441</v>
      </c>
      <c r="M37" s="615">
        <v>3153</v>
      </c>
      <c r="N37" s="615">
        <v>3009</v>
      </c>
      <c r="O37" s="615">
        <v>2530</v>
      </c>
      <c r="P37" s="615">
        <v>2584</v>
      </c>
      <c r="Q37" s="615">
        <v>3616</v>
      </c>
    </row>
    <row r="38" spans="2:17" ht="23.4" customHeight="1" thickBot="1" x14ac:dyDescent="0.3">
      <c r="B38" s="295" t="s">
        <v>47</v>
      </c>
      <c r="C38" s="288">
        <v>135930</v>
      </c>
      <c r="D38" s="288">
        <v>145684</v>
      </c>
      <c r="E38" s="288">
        <v>159031</v>
      </c>
      <c r="F38" s="288">
        <v>165309</v>
      </c>
      <c r="G38" s="288">
        <v>167383</v>
      </c>
      <c r="H38" s="288">
        <v>164950</v>
      </c>
      <c r="I38" s="159"/>
      <c r="J38" s="295" t="s">
        <v>47</v>
      </c>
      <c r="K38" s="288">
        <v>166655</v>
      </c>
      <c r="L38" s="288">
        <v>171703</v>
      </c>
      <c r="M38" s="288">
        <v>172867</v>
      </c>
      <c r="N38" s="288">
        <v>159310</v>
      </c>
      <c r="O38" s="288">
        <v>161419</v>
      </c>
      <c r="P38" s="288">
        <v>172455</v>
      </c>
      <c r="Q38" s="288">
        <v>172093</v>
      </c>
    </row>
    <row r="39" spans="2:17" ht="9.9" customHeight="1" x14ac:dyDescent="0.25">
      <c r="B39" s="20"/>
      <c r="C39" s="671"/>
      <c r="D39" s="671"/>
      <c r="E39" s="671"/>
      <c r="F39" s="672"/>
      <c r="G39" s="672"/>
      <c r="H39" s="673"/>
      <c r="I39" s="673"/>
      <c r="J39" s="20"/>
      <c r="K39" s="671"/>
      <c r="L39" s="671"/>
      <c r="M39" s="671"/>
      <c r="N39" s="671"/>
      <c r="O39" s="671"/>
      <c r="P39" s="671"/>
    </row>
    <row r="40" spans="2:17" ht="9.9" customHeight="1" thickBot="1" x14ac:dyDescent="0.3">
      <c r="B40" s="656"/>
      <c r="C40" s="674"/>
      <c r="D40" s="674"/>
      <c r="E40" s="674"/>
      <c r="F40" s="674"/>
      <c r="G40" s="674"/>
      <c r="H40" s="675"/>
      <c r="I40" s="675"/>
      <c r="J40" s="656"/>
      <c r="K40" s="674"/>
      <c r="L40" s="676"/>
      <c r="M40" s="676"/>
      <c r="N40" s="676"/>
      <c r="O40" s="676"/>
      <c r="P40" s="674"/>
    </row>
    <row r="41" spans="2:17" ht="21" customHeight="1" thickBot="1" x14ac:dyDescent="0.3">
      <c r="B41" s="677" t="s">
        <v>48</v>
      </c>
      <c r="C41" s="678">
        <v>1870186</v>
      </c>
      <c r="D41" s="678">
        <v>1899394</v>
      </c>
      <c r="E41" s="678">
        <v>1995463</v>
      </c>
      <c r="F41" s="678">
        <v>2122092</v>
      </c>
      <c r="G41" s="678">
        <v>2173483</v>
      </c>
      <c r="H41" s="678">
        <v>2255272</v>
      </c>
      <c r="I41" s="670"/>
      <c r="J41" s="677" t="s">
        <v>48</v>
      </c>
      <c r="K41" s="678">
        <v>2090707</v>
      </c>
      <c r="L41" s="678">
        <v>2092807</v>
      </c>
      <c r="M41" s="678">
        <v>2117562</v>
      </c>
      <c r="N41" s="678">
        <v>2198846</v>
      </c>
      <c r="O41" s="678">
        <v>2222040</v>
      </c>
      <c r="P41" s="678">
        <v>2274475</v>
      </c>
      <c r="Q41" s="678">
        <v>2412329</v>
      </c>
    </row>
    <row r="42" spans="2:17" ht="7.5" customHeight="1" x14ac:dyDescent="0.25">
      <c r="C42" s="37"/>
      <c r="D42" s="37"/>
      <c r="E42" s="37"/>
      <c r="F42" s="37"/>
      <c r="G42" s="37"/>
      <c r="H42" s="158"/>
      <c r="I42" s="158"/>
      <c r="K42" s="679"/>
    </row>
    <row r="43" spans="2:17" ht="18.75" customHeight="1" x14ac:dyDescent="0.25">
      <c r="B43" s="663"/>
      <c r="C43" s="648"/>
      <c r="G43" s="680" t="s">
        <v>336</v>
      </c>
      <c r="J43" s="663" t="s">
        <v>365</v>
      </c>
      <c r="P43" s="680" t="s">
        <v>337</v>
      </c>
    </row>
    <row r="44" spans="2:17" ht="20.25" customHeight="1" x14ac:dyDescent="0.25">
      <c r="B44" s="653"/>
      <c r="C44" s="2"/>
      <c r="J44" s="681" t="s">
        <v>596</v>
      </c>
      <c r="K44" s="679"/>
    </row>
    <row r="45" spans="2:17" ht="16.5" customHeight="1" x14ac:dyDescent="0.25">
      <c r="B45" s="653"/>
      <c r="C45" s="2"/>
      <c r="J45" s="69" t="s">
        <v>438</v>
      </c>
      <c r="K45" s="679"/>
    </row>
    <row r="46" spans="2:17" ht="10.5" customHeight="1" x14ac:dyDescent="0.25">
      <c r="B46" s="55"/>
      <c r="K46" s="679"/>
    </row>
  </sheetData>
  <hyperlinks>
    <hyperlink ref="Q2" location="Contenido!A5" display="Volver al índice"/>
  </hyperlinks>
  <pageMargins left="0.39370078740157483" right="0.39370078740157483" top="0.39370078740157483" bottom="0.39370078740157483" header="0" footer="0"/>
  <pageSetup scale="72" orientation="portrait" r:id="rId1"/>
  <headerFooter differentOddEven="1" alignWithMargins="0">
    <oddFooter>&amp;C4</oddFooter>
    <evenFooter>&amp;C5</evenFooter>
  </headerFooter>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5" zoomScaleNormal="100" zoomScaleSheetLayoutView="100" workbookViewId="0">
      <selection activeCell="E20" sqref="E20"/>
    </sheetView>
  </sheetViews>
  <sheetFormatPr baseColWidth="10" defaultColWidth="11.44140625" defaultRowHeight="13.2" x14ac:dyDescent="0.25"/>
  <cols>
    <col min="1" max="11" width="12.6640625" style="7" customWidth="1"/>
    <col min="12" max="16384" width="11.44140625" style="7"/>
  </cols>
  <sheetData>
    <row r="12" spans="1:10" x14ac:dyDescent="0.25">
      <c r="I12" s="586"/>
    </row>
    <row r="13" spans="1:10" ht="75" x14ac:dyDescent="1.2">
      <c r="A13" s="902" t="s">
        <v>311</v>
      </c>
      <c r="B13" s="902"/>
      <c r="C13" s="902"/>
      <c r="D13" s="902"/>
      <c r="E13" s="902"/>
      <c r="F13" s="902"/>
      <c r="G13" s="902"/>
      <c r="H13" s="902"/>
      <c r="I13" s="902"/>
      <c r="J13" s="902"/>
    </row>
    <row r="14" spans="1:10" ht="35.4" x14ac:dyDescent="0.6">
      <c r="A14" s="1028" t="s">
        <v>555</v>
      </c>
      <c r="B14" s="1028"/>
      <c r="C14" s="1028"/>
      <c r="D14" s="1028"/>
      <c r="E14" s="1028"/>
      <c r="F14" s="1028"/>
      <c r="G14" s="1028"/>
      <c r="H14" s="1028"/>
      <c r="I14" s="1028"/>
      <c r="J14" s="1028"/>
    </row>
    <row r="53" spans="2:10" ht="21" x14ac:dyDescent="0.4">
      <c r="B53" s="587" t="s">
        <v>280</v>
      </c>
    </row>
    <row r="55" spans="2:10" ht="17.399999999999999" x14ac:dyDescent="0.3">
      <c r="B55" s="588" t="s">
        <v>281</v>
      </c>
    </row>
    <row r="56" spans="2:10" ht="17.399999999999999" x14ac:dyDescent="0.3">
      <c r="B56" s="588" t="s">
        <v>282</v>
      </c>
    </row>
    <row r="57" spans="2:10" ht="17.399999999999999" x14ac:dyDescent="0.3">
      <c r="B57" s="588" t="s">
        <v>283</v>
      </c>
    </row>
    <row r="58" spans="2:10" ht="17.399999999999999" x14ac:dyDescent="0.3">
      <c r="B58" s="588" t="s">
        <v>284</v>
      </c>
    </row>
    <row r="61" spans="2:10" ht="21" x14ac:dyDescent="0.4">
      <c r="B61" s="589" t="s">
        <v>285</v>
      </c>
      <c r="C61" s="590"/>
      <c r="D61" s="590"/>
      <c r="E61" s="590"/>
      <c r="F61" s="590"/>
      <c r="G61" s="590"/>
      <c r="H61" s="590"/>
      <c r="I61" s="590"/>
      <c r="J61" s="590"/>
    </row>
    <row r="62" spans="2:10" ht="20.399999999999999" x14ac:dyDescent="0.35">
      <c r="B62" s="125" t="s">
        <v>286</v>
      </c>
      <c r="C62" s="124"/>
      <c r="D62" s="124"/>
      <c r="E62" s="124"/>
      <c r="F62" s="124"/>
      <c r="G62" s="124"/>
      <c r="H62" s="124"/>
      <c r="I62" s="124"/>
      <c r="J62" s="124"/>
    </row>
  </sheetData>
  <mergeCells count="2">
    <mergeCell ref="A13:J13"/>
    <mergeCell ref="A14:J14"/>
  </mergeCells>
  <hyperlinks>
    <hyperlink ref="B62" r:id="rId1"/>
  </hyperlinks>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view="pageBreakPreview" topLeftCell="K1" zoomScale="90" zoomScaleNormal="100" zoomScaleSheetLayoutView="90" workbookViewId="0">
      <selection activeCell="E20" sqref="E20"/>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6" width="13.6640625" style="7" customWidth="1"/>
    <col min="17" max="17" width="16.109375" style="7" customWidth="1"/>
    <col min="18" max="18" width="16.5546875" style="7" customWidth="1"/>
    <col min="19" max="19" width="2.109375" style="127" customWidth="1"/>
    <col min="20" max="16384" width="11.44140625" style="7"/>
  </cols>
  <sheetData>
    <row r="2" spans="2:21" ht="18.600000000000001" thickBot="1" x14ac:dyDescent="0.35">
      <c r="B2" s="139" t="s">
        <v>457</v>
      </c>
      <c r="H2" s="138" t="s">
        <v>213</v>
      </c>
      <c r="K2" s="139" t="s">
        <v>457</v>
      </c>
      <c r="L2" s="139"/>
      <c r="R2" s="136" t="s">
        <v>214</v>
      </c>
      <c r="T2" s="59" t="s">
        <v>191</v>
      </c>
    </row>
    <row r="3" spans="2:21" ht="15.6" x14ac:dyDescent="0.3">
      <c r="B3" s="636" t="s">
        <v>234</v>
      </c>
      <c r="C3" s="682"/>
      <c r="D3" s="682"/>
      <c r="E3" s="682"/>
      <c r="F3" s="682"/>
      <c r="G3" s="682"/>
      <c r="H3" s="682"/>
      <c r="K3" s="636" t="s">
        <v>234</v>
      </c>
      <c r="L3" s="683"/>
      <c r="M3" s="683"/>
      <c r="N3" s="683"/>
      <c r="O3" s="683"/>
      <c r="P3" s="683"/>
      <c r="Q3" s="683"/>
    </row>
    <row r="4" spans="2:21" ht="21" customHeight="1" x14ac:dyDescent="0.25">
      <c r="H4" s="138"/>
      <c r="R4" s="161"/>
    </row>
    <row r="5" spans="2:21" ht="24.9" customHeight="1" x14ac:dyDescent="0.25">
      <c r="B5" s="684" t="s">
        <v>225</v>
      </c>
      <c r="C5" s="665" t="s">
        <v>7</v>
      </c>
      <c r="D5" s="665" t="s">
        <v>8</v>
      </c>
      <c r="E5" s="665" t="s">
        <v>9</v>
      </c>
      <c r="F5" s="665" t="s">
        <v>10</v>
      </c>
      <c r="G5" s="665" t="s">
        <v>11</v>
      </c>
      <c r="H5" s="665" t="s">
        <v>12</v>
      </c>
      <c r="K5" s="876" t="s">
        <v>376</v>
      </c>
      <c r="L5" s="637" t="s">
        <v>13</v>
      </c>
      <c r="M5" s="637" t="s">
        <v>14</v>
      </c>
      <c r="N5" s="637" t="s">
        <v>15</v>
      </c>
      <c r="O5" s="637" t="s">
        <v>16</v>
      </c>
      <c r="P5" s="637" t="s">
        <v>17</v>
      </c>
      <c r="Q5" s="637" t="s">
        <v>18</v>
      </c>
      <c r="R5" s="637" t="s">
        <v>53</v>
      </c>
      <c r="S5" s="638"/>
    </row>
    <row r="6" spans="2:21" s="127" customFormat="1" ht="24.9" customHeight="1" thickBot="1" x14ac:dyDescent="0.3">
      <c r="B6" s="440" t="s">
        <v>375</v>
      </c>
      <c r="C6" s="420">
        <v>892746</v>
      </c>
      <c r="D6" s="420">
        <v>867057</v>
      </c>
      <c r="E6" s="420">
        <v>895420</v>
      </c>
      <c r="F6" s="420">
        <v>906204</v>
      </c>
      <c r="G6" s="420">
        <v>938240</v>
      </c>
      <c r="H6" s="420">
        <v>964702</v>
      </c>
      <c r="I6" s="685"/>
      <c r="J6" s="685"/>
      <c r="K6" s="440"/>
      <c r="L6" s="420">
        <v>1019368</v>
      </c>
      <c r="M6" s="420">
        <v>1003405</v>
      </c>
      <c r="N6" s="420">
        <v>1000277</v>
      </c>
      <c r="O6" s="420">
        <v>990230</v>
      </c>
      <c r="P6" s="420">
        <v>960774</v>
      </c>
      <c r="Q6" s="420">
        <v>956242</v>
      </c>
      <c r="R6" s="420">
        <v>11394658</v>
      </c>
      <c r="S6" s="638"/>
      <c r="T6" s="7"/>
      <c r="U6" s="7"/>
    </row>
    <row r="7" spans="2:21" ht="20.100000000000001" customHeight="1" x14ac:dyDescent="0.25">
      <c r="B7" s="668" t="s">
        <v>19</v>
      </c>
      <c r="C7" s="686">
        <v>30920</v>
      </c>
      <c r="D7" s="686">
        <v>29936</v>
      </c>
      <c r="E7" s="686">
        <v>33678</v>
      </c>
      <c r="F7" s="686">
        <v>32786</v>
      </c>
      <c r="G7" s="686">
        <v>33793</v>
      </c>
      <c r="H7" s="686">
        <v>32576</v>
      </c>
      <c r="K7" s="668" t="s">
        <v>19</v>
      </c>
      <c r="L7" s="686">
        <v>33942</v>
      </c>
      <c r="M7" s="686">
        <v>33392</v>
      </c>
      <c r="N7" s="686">
        <v>32996</v>
      </c>
      <c r="O7" s="686">
        <v>33777</v>
      </c>
      <c r="P7" s="686">
        <v>33866</v>
      </c>
      <c r="Q7" s="686">
        <v>33294</v>
      </c>
      <c r="R7" s="686">
        <v>394956</v>
      </c>
      <c r="S7" s="687"/>
    </row>
    <row r="8" spans="2:21" ht="20.100000000000001" customHeight="1" x14ac:dyDescent="0.25">
      <c r="B8" s="92" t="s">
        <v>20</v>
      </c>
      <c r="C8" s="688">
        <v>14621</v>
      </c>
      <c r="D8" s="688">
        <v>12286</v>
      </c>
      <c r="E8" s="688">
        <v>13347</v>
      </c>
      <c r="F8" s="688">
        <v>13898</v>
      </c>
      <c r="G8" s="688">
        <v>14050</v>
      </c>
      <c r="H8" s="688">
        <v>13919</v>
      </c>
      <c r="K8" s="92" t="s">
        <v>20</v>
      </c>
      <c r="L8" s="688">
        <v>14755</v>
      </c>
      <c r="M8" s="688">
        <v>14429</v>
      </c>
      <c r="N8" s="688">
        <v>14278</v>
      </c>
      <c r="O8" s="688">
        <v>14271</v>
      </c>
      <c r="P8" s="688">
        <v>14320</v>
      </c>
      <c r="Q8" s="688">
        <v>15384</v>
      </c>
      <c r="R8" s="688">
        <v>169557</v>
      </c>
      <c r="S8" s="689"/>
    </row>
    <row r="9" spans="2:21" ht="20.100000000000001" customHeight="1" x14ac:dyDescent="0.25">
      <c r="B9" s="224" t="s">
        <v>21</v>
      </c>
      <c r="C9" s="690">
        <v>3422</v>
      </c>
      <c r="D9" s="690">
        <v>2304</v>
      </c>
      <c r="E9" s="690">
        <v>2299</v>
      </c>
      <c r="F9" s="690">
        <v>2823</v>
      </c>
      <c r="G9" s="690">
        <v>2787</v>
      </c>
      <c r="H9" s="690">
        <v>2705</v>
      </c>
      <c r="K9" s="224" t="s">
        <v>21</v>
      </c>
      <c r="L9" s="690">
        <v>2686</v>
      </c>
      <c r="M9" s="690">
        <v>2542</v>
      </c>
      <c r="N9" s="690">
        <v>2173</v>
      </c>
      <c r="O9" s="690">
        <v>2428</v>
      </c>
      <c r="P9" s="690">
        <v>2188</v>
      </c>
      <c r="Q9" s="690">
        <v>2226</v>
      </c>
      <c r="R9" s="690">
        <v>30583</v>
      </c>
      <c r="S9" s="687"/>
    </row>
    <row r="10" spans="2:21" ht="20.100000000000001" customHeight="1" x14ac:dyDescent="0.25">
      <c r="B10" s="92" t="s">
        <v>22</v>
      </c>
      <c r="C10" s="688">
        <v>3153</v>
      </c>
      <c r="D10" s="688">
        <v>3160</v>
      </c>
      <c r="E10" s="688">
        <v>3221</v>
      </c>
      <c r="F10" s="688">
        <v>3234</v>
      </c>
      <c r="G10" s="688">
        <v>3276</v>
      </c>
      <c r="H10" s="688">
        <v>3746</v>
      </c>
      <c r="K10" s="92" t="s">
        <v>22</v>
      </c>
      <c r="L10" s="688">
        <v>3815</v>
      </c>
      <c r="M10" s="688">
        <v>3710</v>
      </c>
      <c r="N10" s="688">
        <v>3853</v>
      </c>
      <c r="O10" s="688">
        <v>3870</v>
      </c>
      <c r="P10" s="688">
        <v>3958</v>
      </c>
      <c r="Q10" s="688">
        <v>3786</v>
      </c>
      <c r="R10" s="688">
        <v>42782</v>
      </c>
      <c r="S10" s="689"/>
    </row>
    <row r="11" spans="2:21" ht="20.100000000000001" customHeight="1" x14ac:dyDescent="0.25">
      <c r="B11" s="224" t="s">
        <v>221</v>
      </c>
      <c r="C11" s="690">
        <v>112442</v>
      </c>
      <c r="D11" s="690">
        <v>104091</v>
      </c>
      <c r="E11" s="690">
        <v>113882</v>
      </c>
      <c r="F11" s="690">
        <v>116831</v>
      </c>
      <c r="G11" s="690">
        <v>121216</v>
      </c>
      <c r="H11" s="690">
        <v>116650</v>
      </c>
      <c r="K11" s="224" t="s">
        <v>221</v>
      </c>
      <c r="L11" s="690">
        <v>119532</v>
      </c>
      <c r="M11" s="690">
        <v>113279</v>
      </c>
      <c r="N11" s="690">
        <v>110380</v>
      </c>
      <c r="O11" s="690">
        <v>117619</v>
      </c>
      <c r="P11" s="690">
        <v>111260</v>
      </c>
      <c r="Q11" s="690">
        <v>123357</v>
      </c>
      <c r="R11" s="690">
        <v>1380539</v>
      </c>
      <c r="S11" s="687"/>
    </row>
    <row r="12" spans="2:21" ht="20.100000000000001" customHeight="1" x14ac:dyDescent="0.25">
      <c r="B12" s="92" t="s">
        <v>23</v>
      </c>
      <c r="C12" s="688">
        <v>2025</v>
      </c>
      <c r="D12" s="688">
        <v>1986</v>
      </c>
      <c r="E12" s="688">
        <v>1890</v>
      </c>
      <c r="F12" s="688">
        <v>1801</v>
      </c>
      <c r="G12" s="688">
        <v>1678</v>
      </c>
      <c r="H12" s="688">
        <v>4045</v>
      </c>
      <c r="K12" s="92" t="s">
        <v>23</v>
      </c>
      <c r="L12" s="688">
        <v>4164</v>
      </c>
      <c r="M12" s="688">
        <v>4107</v>
      </c>
      <c r="N12" s="688">
        <v>6455</v>
      </c>
      <c r="O12" s="688">
        <v>5478</v>
      </c>
      <c r="P12" s="688">
        <v>3031</v>
      </c>
      <c r="Q12" s="688">
        <v>2351</v>
      </c>
      <c r="R12" s="688">
        <v>39012</v>
      </c>
      <c r="S12" s="689"/>
    </row>
    <row r="13" spans="2:21" ht="20.100000000000001" customHeight="1" x14ac:dyDescent="0.25">
      <c r="B13" s="224" t="s">
        <v>24</v>
      </c>
      <c r="C13" s="690">
        <v>30591</v>
      </c>
      <c r="D13" s="690">
        <v>28260</v>
      </c>
      <c r="E13" s="690">
        <v>28955</v>
      </c>
      <c r="F13" s="690">
        <v>30726</v>
      </c>
      <c r="G13" s="690">
        <v>34263</v>
      </c>
      <c r="H13" s="690">
        <v>38056</v>
      </c>
      <c r="K13" s="224" t="s">
        <v>24</v>
      </c>
      <c r="L13" s="690">
        <v>40707</v>
      </c>
      <c r="M13" s="690">
        <v>39628</v>
      </c>
      <c r="N13" s="690">
        <v>40017</v>
      </c>
      <c r="O13" s="690">
        <v>40477</v>
      </c>
      <c r="P13" s="690">
        <v>35824</v>
      </c>
      <c r="Q13" s="690">
        <v>36124</v>
      </c>
      <c r="R13" s="690">
        <v>423627</v>
      </c>
      <c r="S13" s="687"/>
    </row>
    <row r="14" spans="2:21" ht="20.100000000000001" customHeight="1" x14ac:dyDescent="0.25">
      <c r="B14" s="92" t="s">
        <v>25</v>
      </c>
      <c r="C14" s="688">
        <v>79166</v>
      </c>
      <c r="D14" s="688">
        <v>79685</v>
      </c>
      <c r="E14" s="688">
        <v>83148</v>
      </c>
      <c r="F14" s="688">
        <v>84684</v>
      </c>
      <c r="G14" s="688">
        <v>85607</v>
      </c>
      <c r="H14" s="688">
        <v>86558</v>
      </c>
      <c r="K14" s="92" t="s">
        <v>25</v>
      </c>
      <c r="L14" s="688">
        <v>86549</v>
      </c>
      <c r="M14" s="688">
        <v>89183</v>
      </c>
      <c r="N14" s="688">
        <v>87840</v>
      </c>
      <c r="O14" s="688">
        <v>90574</v>
      </c>
      <c r="P14" s="688">
        <v>90463</v>
      </c>
      <c r="Q14" s="688">
        <v>90771</v>
      </c>
      <c r="R14" s="688">
        <v>1034227</v>
      </c>
      <c r="S14" s="689"/>
    </row>
    <row r="15" spans="2:21" ht="20.100000000000001" customHeight="1" x14ac:dyDescent="0.25">
      <c r="B15" s="224" t="s">
        <v>26</v>
      </c>
      <c r="C15" s="690">
        <v>1106</v>
      </c>
      <c r="D15" s="690">
        <v>1110</v>
      </c>
      <c r="E15" s="690">
        <v>1042</v>
      </c>
      <c r="F15" s="690">
        <v>1053</v>
      </c>
      <c r="G15" s="690">
        <v>1053</v>
      </c>
      <c r="H15" s="690">
        <v>1060</v>
      </c>
      <c r="K15" s="224" t="s">
        <v>26</v>
      </c>
      <c r="L15" s="690">
        <v>1082</v>
      </c>
      <c r="M15" s="690">
        <v>1075</v>
      </c>
      <c r="N15" s="690">
        <v>1085</v>
      </c>
      <c r="O15" s="690">
        <v>1077</v>
      </c>
      <c r="P15" s="690">
        <v>1078</v>
      </c>
      <c r="Q15" s="690">
        <v>1111</v>
      </c>
      <c r="R15" s="690">
        <v>12930</v>
      </c>
      <c r="S15" s="687"/>
    </row>
    <row r="16" spans="2:21" ht="20.100000000000001" customHeight="1" x14ac:dyDescent="0.25">
      <c r="B16" s="92" t="s">
        <v>27</v>
      </c>
      <c r="C16" s="688">
        <v>93626</v>
      </c>
      <c r="D16" s="688">
        <v>86908</v>
      </c>
      <c r="E16" s="688">
        <v>94776</v>
      </c>
      <c r="F16" s="688">
        <v>94857</v>
      </c>
      <c r="G16" s="688">
        <v>95357</v>
      </c>
      <c r="H16" s="688">
        <v>95550</v>
      </c>
      <c r="K16" s="92" t="s">
        <v>27</v>
      </c>
      <c r="L16" s="688">
        <v>97696</v>
      </c>
      <c r="M16" s="688">
        <v>96716</v>
      </c>
      <c r="N16" s="688">
        <v>98894</v>
      </c>
      <c r="O16" s="688">
        <v>97165</v>
      </c>
      <c r="P16" s="688">
        <v>96066</v>
      </c>
      <c r="Q16" s="688">
        <v>94438</v>
      </c>
      <c r="R16" s="688">
        <v>1142047</v>
      </c>
      <c r="S16" s="689"/>
    </row>
    <row r="17" spans="2:19" ht="20.100000000000001" customHeight="1" x14ac:dyDescent="0.25">
      <c r="B17" s="224" t="s">
        <v>28</v>
      </c>
      <c r="C17" s="690">
        <v>61477</v>
      </c>
      <c r="D17" s="690">
        <v>62841</v>
      </c>
      <c r="E17" s="690">
        <v>62843</v>
      </c>
      <c r="F17" s="690">
        <v>62756</v>
      </c>
      <c r="G17" s="690">
        <v>64526</v>
      </c>
      <c r="H17" s="690">
        <v>68810</v>
      </c>
      <c r="K17" s="224" t="s">
        <v>28</v>
      </c>
      <c r="L17" s="690">
        <v>70357</v>
      </c>
      <c r="M17" s="690">
        <v>69570</v>
      </c>
      <c r="N17" s="690">
        <v>68511</v>
      </c>
      <c r="O17" s="690">
        <v>69888</v>
      </c>
      <c r="P17" s="690">
        <v>67549</v>
      </c>
      <c r="Q17" s="690">
        <v>67658</v>
      </c>
      <c r="R17" s="690">
        <v>796786</v>
      </c>
      <c r="S17" s="687"/>
    </row>
    <row r="18" spans="2:19" ht="20.100000000000001" customHeight="1" x14ac:dyDescent="0.25">
      <c r="B18" s="92" t="s">
        <v>29</v>
      </c>
      <c r="C18" s="688">
        <v>6685</v>
      </c>
      <c r="D18" s="688">
        <v>6992</v>
      </c>
      <c r="E18" s="688">
        <v>7023</v>
      </c>
      <c r="F18" s="688">
        <v>6765</v>
      </c>
      <c r="G18" s="688">
        <v>6681</v>
      </c>
      <c r="H18" s="688">
        <v>7491</v>
      </c>
      <c r="K18" s="92" t="s">
        <v>29</v>
      </c>
      <c r="L18" s="688">
        <v>7805</v>
      </c>
      <c r="M18" s="688">
        <v>7348</v>
      </c>
      <c r="N18" s="688">
        <v>7813</v>
      </c>
      <c r="O18" s="688">
        <v>7927</v>
      </c>
      <c r="P18" s="688">
        <v>7601</v>
      </c>
      <c r="Q18" s="688">
        <v>7972</v>
      </c>
      <c r="R18" s="688">
        <v>88103</v>
      </c>
      <c r="S18" s="689"/>
    </row>
    <row r="19" spans="2:19" ht="20.100000000000001" customHeight="1" x14ac:dyDescent="0.25">
      <c r="B19" s="224" t="s">
        <v>30</v>
      </c>
      <c r="C19" s="690">
        <v>30264</v>
      </c>
      <c r="D19" s="690">
        <v>29986</v>
      </c>
      <c r="E19" s="690">
        <v>32371</v>
      </c>
      <c r="F19" s="690">
        <v>36638</v>
      </c>
      <c r="G19" s="690">
        <v>37047</v>
      </c>
      <c r="H19" s="690">
        <v>37199</v>
      </c>
      <c r="K19" s="224" t="s">
        <v>30</v>
      </c>
      <c r="L19" s="690">
        <v>38226</v>
      </c>
      <c r="M19" s="690">
        <v>38162</v>
      </c>
      <c r="N19" s="690">
        <v>38100</v>
      </c>
      <c r="O19" s="690">
        <v>35256</v>
      </c>
      <c r="P19" s="690">
        <v>33744</v>
      </c>
      <c r="Q19" s="690">
        <v>30756</v>
      </c>
      <c r="R19" s="690">
        <v>417750</v>
      </c>
      <c r="S19" s="687"/>
    </row>
    <row r="20" spans="2:19" ht="20.100000000000001" customHeight="1" x14ac:dyDescent="0.25">
      <c r="B20" s="92" t="s">
        <v>31</v>
      </c>
      <c r="C20" s="688">
        <v>170084</v>
      </c>
      <c r="D20" s="688">
        <v>171497</v>
      </c>
      <c r="E20" s="688">
        <v>155924</v>
      </c>
      <c r="F20" s="688">
        <v>162947</v>
      </c>
      <c r="G20" s="688">
        <v>170734</v>
      </c>
      <c r="H20" s="688">
        <v>185750</v>
      </c>
      <c r="K20" s="92" t="s">
        <v>31</v>
      </c>
      <c r="L20" s="688">
        <v>192533</v>
      </c>
      <c r="M20" s="688">
        <v>191970</v>
      </c>
      <c r="N20" s="688">
        <v>192271</v>
      </c>
      <c r="O20" s="688">
        <v>189438</v>
      </c>
      <c r="P20" s="688">
        <v>189160</v>
      </c>
      <c r="Q20" s="688">
        <v>184695</v>
      </c>
      <c r="R20" s="688">
        <v>2157002</v>
      </c>
      <c r="S20" s="689"/>
    </row>
    <row r="21" spans="2:19" ht="20.100000000000001" customHeight="1" x14ac:dyDescent="0.25">
      <c r="B21" s="224" t="s">
        <v>32</v>
      </c>
      <c r="C21" s="690">
        <v>31923</v>
      </c>
      <c r="D21" s="690">
        <v>30334</v>
      </c>
      <c r="E21" s="690">
        <v>30525</v>
      </c>
      <c r="F21" s="690">
        <v>31535</v>
      </c>
      <c r="G21" s="690">
        <v>33552</v>
      </c>
      <c r="H21" s="690">
        <v>38797</v>
      </c>
      <c r="K21" s="224" t="s">
        <v>32</v>
      </c>
      <c r="L21" s="690">
        <v>47396</v>
      </c>
      <c r="M21" s="690">
        <v>47551</v>
      </c>
      <c r="N21" s="690">
        <v>48457</v>
      </c>
      <c r="O21" s="690">
        <v>43046</v>
      </c>
      <c r="P21" s="690">
        <v>37816</v>
      </c>
      <c r="Q21" s="690">
        <v>34350</v>
      </c>
      <c r="R21" s="690">
        <v>455283</v>
      </c>
      <c r="S21" s="687"/>
    </row>
    <row r="22" spans="2:19" ht="20.100000000000001" customHeight="1" x14ac:dyDescent="0.25">
      <c r="B22" s="92" t="s">
        <v>222</v>
      </c>
      <c r="C22" s="688">
        <v>26016</v>
      </c>
      <c r="D22" s="688">
        <v>24315</v>
      </c>
      <c r="E22" s="688">
        <v>28117</v>
      </c>
      <c r="F22" s="688">
        <v>24456</v>
      </c>
      <c r="G22" s="688">
        <v>27027</v>
      </c>
      <c r="H22" s="688">
        <v>27772</v>
      </c>
      <c r="K22" s="92" t="s">
        <v>222</v>
      </c>
      <c r="L22" s="688">
        <v>29999</v>
      </c>
      <c r="M22" s="688">
        <v>29429</v>
      </c>
      <c r="N22" s="688">
        <v>28246</v>
      </c>
      <c r="O22" s="688">
        <v>28864</v>
      </c>
      <c r="P22" s="688">
        <v>27858</v>
      </c>
      <c r="Q22" s="688">
        <v>26261</v>
      </c>
      <c r="R22" s="688">
        <v>328360</v>
      </c>
      <c r="S22" s="689"/>
    </row>
    <row r="23" spans="2:19" ht="20.100000000000001" customHeight="1" x14ac:dyDescent="0.25">
      <c r="B23" s="224" t="s">
        <v>33</v>
      </c>
      <c r="C23" s="690">
        <v>1631</v>
      </c>
      <c r="D23" s="690">
        <v>1630</v>
      </c>
      <c r="E23" s="690">
        <v>1659</v>
      </c>
      <c r="F23" s="690">
        <v>1664</v>
      </c>
      <c r="G23" s="690">
        <v>1657</v>
      </c>
      <c r="H23" s="690">
        <v>1651</v>
      </c>
      <c r="K23" s="224" t="s">
        <v>33</v>
      </c>
      <c r="L23" s="690">
        <v>1680</v>
      </c>
      <c r="M23" s="690">
        <v>1608</v>
      </c>
      <c r="N23" s="690">
        <v>1661</v>
      </c>
      <c r="O23" s="690">
        <v>1686</v>
      </c>
      <c r="P23" s="690">
        <v>1751</v>
      </c>
      <c r="Q23" s="690">
        <v>1814</v>
      </c>
      <c r="R23" s="690">
        <v>20092</v>
      </c>
      <c r="S23" s="687"/>
    </row>
    <row r="24" spans="2:19" ht="20.100000000000001" customHeight="1" x14ac:dyDescent="0.25">
      <c r="B24" s="92" t="s">
        <v>34</v>
      </c>
      <c r="C24" s="688">
        <v>3045</v>
      </c>
      <c r="D24" s="688">
        <v>2844</v>
      </c>
      <c r="E24" s="688">
        <v>2664</v>
      </c>
      <c r="F24" s="688">
        <v>2650</v>
      </c>
      <c r="G24" s="688">
        <v>2547</v>
      </c>
      <c r="H24" s="688">
        <v>2502</v>
      </c>
      <c r="K24" s="92" t="s">
        <v>34</v>
      </c>
      <c r="L24" s="688">
        <v>2931</v>
      </c>
      <c r="M24" s="688">
        <v>3065</v>
      </c>
      <c r="N24" s="688">
        <v>3198</v>
      </c>
      <c r="O24" s="688">
        <v>3341</v>
      </c>
      <c r="P24" s="688">
        <v>3213</v>
      </c>
      <c r="Q24" s="688">
        <v>3459</v>
      </c>
      <c r="R24" s="688">
        <v>35459</v>
      </c>
      <c r="S24" s="689"/>
    </row>
    <row r="25" spans="2:19" ht="20.100000000000001" customHeight="1" x14ac:dyDescent="0.25">
      <c r="B25" s="224" t="s">
        <v>35</v>
      </c>
      <c r="C25" s="690">
        <v>2126</v>
      </c>
      <c r="D25" s="690">
        <v>2051</v>
      </c>
      <c r="E25" s="690">
        <v>2020</v>
      </c>
      <c r="F25" s="690">
        <v>2237</v>
      </c>
      <c r="G25" s="690">
        <v>2396</v>
      </c>
      <c r="H25" s="690">
        <v>2718</v>
      </c>
      <c r="K25" s="224" t="s">
        <v>35</v>
      </c>
      <c r="L25" s="690">
        <v>2684</v>
      </c>
      <c r="M25" s="690">
        <v>2498</v>
      </c>
      <c r="N25" s="690">
        <v>2761</v>
      </c>
      <c r="O25" s="690">
        <v>2566</v>
      </c>
      <c r="P25" s="690">
        <v>1792</v>
      </c>
      <c r="Q25" s="690">
        <v>1895</v>
      </c>
      <c r="R25" s="690">
        <v>27743</v>
      </c>
      <c r="S25" s="687"/>
    </row>
    <row r="26" spans="2:19" ht="20.100000000000001" customHeight="1" x14ac:dyDescent="0.25">
      <c r="B26" s="92" t="s">
        <v>36</v>
      </c>
      <c r="C26" s="688">
        <v>10605</v>
      </c>
      <c r="D26" s="688">
        <v>10568</v>
      </c>
      <c r="E26" s="688">
        <v>10058</v>
      </c>
      <c r="F26" s="688">
        <v>9991</v>
      </c>
      <c r="G26" s="688">
        <v>11323</v>
      </c>
      <c r="H26" s="688">
        <v>12417</v>
      </c>
      <c r="K26" s="92" t="s">
        <v>36</v>
      </c>
      <c r="L26" s="688">
        <v>13038</v>
      </c>
      <c r="M26" s="688">
        <v>13573</v>
      </c>
      <c r="N26" s="688">
        <v>14366</v>
      </c>
      <c r="O26" s="688">
        <v>13785</v>
      </c>
      <c r="P26" s="688">
        <v>13517</v>
      </c>
      <c r="Q26" s="688">
        <v>12956</v>
      </c>
      <c r="R26" s="688">
        <v>146197</v>
      </c>
      <c r="S26" s="689"/>
    </row>
    <row r="27" spans="2:19" ht="20.100000000000001" customHeight="1" x14ac:dyDescent="0.25">
      <c r="B27" s="224" t="s">
        <v>37</v>
      </c>
      <c r="C27" s="690">
        <v>36609</v>
      </c>
      <c r="D27" s="690">
        <v>34618</v>
      </c>
      <c r="E27" s="690">
        <v>36909</v>
      </c>
      <c r="F27" s="690">
        <v>36716</v>
      </c>
      <c r="G27" s="690">
        <v>37504</v>
      </c>
      <c r="H27" s="690">
        <v>38685</v>
      </c>
      <c r="K27" s="224" t="s">
        <v>37</v>
      </c>
      <c r="L27" s="690">
        <v>39679</v>
      </c>
      <c r="M27" s="690">
        <v>39216</v>
      </c>
      <c r="N27" s="690">
        <v>37769</v>
      </c>
      <c r="O27" s="690">
        <v>35772</v>
      </c>
      <c r="P27" s="690">
        <v>37856</v>
      </c>
      <c r="Q27" s="690">
        <v>37666</v>
      </c>
      <c r="R27" s="690">
        <v>449000</v>
      </c>
      <c r="S27" s="687"/>
    </row>
    <row r="28" spans="2:19" ht="20.100000000000001" customHeight="1" x14ac:dyDescent="0.25">
      <c r="B28" s="92" t="s">
        <v>38</v>
      </c>
      <c r="C28" s="688">
        <v>27417</v>
      </c>
      <c r="D28" s="688">
        <v>28546</v>
      </c>
      <c r="E28" s="688">
        <v>30675</v>
      </c>
      <c r="F28" s="688">
        <v>30582</v>
      </c>
      <c r="G28" s="688">
        <v>29462</v>
      </c>
      <c r="H28" s="688">
        <v>27407</v>
      </c>
      <c r="K28" s="92" t="s">
        <v>38</v>
      </c>
      <c r="L28" s="688">
        <v>30609</v>
      </c>
      <c r="M28" s="688">
        <v>31539</v>
      </c>
      <c r="N28" s="688">
        <v>31810</v>
      </c>
      <c r="O28" s="688">
        <v>31923</v>
      </c>
      <c r="P28" s="688">
        <v>31526</v>
      </c>
      <c r="Q28" s="688">
        <v>32679</v>
      </c>
      <c r="R28" s="688">
        <v>364177</v>
      </c>
      <c r="S28" s="689"/>
    </row>
    <row r="29" spans="2:19" ht="20.100000000000001" customHeight="1" x14ac:dyDescent="0.25">
      <c r="B29" s="224" t="s">
        <v>39</v>
      </c>
      <c r="C29" s="690">
        <v>292</v>
      </c>
      <c r="D29" s="690">
        <v>373</v>
      </c>
      <c r="E29" s="690">
        <v>413</v>
      </c>
      <c r="F29" s="690">
        <v>337</v>
      </c>
      <c r="G29" s="690">
        <v>371</v>
      </c>
      <c r="H29" s="690">
        <v>399</v>
      </c>
      <c r="K29" s="224" t="s">
        <v>39</v>
      </c>
      <c r="L29" s="690">
        <v>438</v>
      </c>
      <c r="M29" s="690">
        <v>390</v>
      </c>
      <c r="N29" s="690">
        <v>358</v>
      </c>
      <c r="O29" s="690">
        <v>451</v>
      </c>
      <c r="P29" s="690">
        <v>479</v>
      </c>
      <c r="Q29" s="690">
        <v>507</v>
      </c>
      <c r="R29" s="690">
        <v>4809</v>
      </c>
      <c r="S29" s="687"/>
    </row>
    <row r="30" spans="2:19" ht="20.100000000000001" customHeight="1" x14ac:dyDescent="0.25">
      <c r="B30" s="92" t="s">
        <v>40</v>
      </c>
      <c r="C30" s="688">
        <v>10250</v>
      </c>
      <c r="D30" s="688">
        <v>10513</v>
      </c>
      <c r="E30" s="688">
        <v>11107</v>
      </c>
      <c r="F30" s="688">
        <v>10903</v>
      </c>
      <c r="G30" s="688">
        <v>11328</v>
      </c>
      <c r="H30" s="688">
        <v>11003</v>
      </c>
      <c r="K30" s="92" t="s">
        <v>40</v>
      </c>
      <c r="L30" s="688">
        <v>11501</v>
      </c>
      <c r="M30" s="688">
        <v>11442</v>
      </c>
      <c r="N30" s="688">
        <v>10762</v>
      </c>
      <c r="O30" s="688">
        <v>11101</v>
      </c>
      <c r="P30" s="688">
        <v>10812</v>
      </c>
      <c r="Q30" s="688">
        <v>11432</v>
      </c>
      <c r="R30" s="688">
        <v>132154</v>
      </c>
      <c r="S30" s="689"/>
    </row>
    <row r="31" spans="2:19" ht="20.100000000000001" customHeight="1" x14ac:dyDescent="0.25">
      <c r="B31" s="224" t="s">
        <v>41</v>
      </c>
      <c r="C31" s="690">
        <v>8144</v>
      </c>
      <c r="D31" s="690">
        <v>8168</v>
      </c>
      <c r="E31" s="690">
        <v>8016</v>
      </c>
      <c r="F31" s="690">
        <v>8650</v>
      </c>
      <c r="G31" s="690">
        <v>8849</v>
      </c>
      <c r="H31" s="690">
        <v>8776</v>
      </c>
      <c r="K31" s="224" t="s">
        <v>41</v>
      </c>
      <c r="L31" s="690">
        <v>8817</v>
      </c>
      <c r="M31" s="690">
        <v>8771</v>
      </c>
      <c r="N31" s="690">
        <v>8848</v>
      </c>
      <c r="O31" s="690">
        <v>8520</v>
      </c>
      <c r="P31" s="690">
        <v>8671</v>
      </c>
      <c r="Q31" s="690">
        <v>9255</v>
      </c>
      <c r="R31" s="690">
        <v>103486</v>
      </c>
      <c r="S31" s="687"/>
    </row>
    <row r="32" spans="2:19" ht="20.100000000000001" customHeight="1" x14ac:dyDescent="0.25">
      <c r="B32" s="92" t="s">
        <v>42</v>
      </c>
      <c r="C32" s="688">
        <v>9285</v>
      </c>
      <c r="D32" s="688">
        <v>9476</v>
      </c>
      <c r="E32" s="688">
        <v>10078</v>
      </c>
      <c r="F32" s="688">
        <v>10797</v>
      </c>
      <c r="G32" s="688">
        <v>10751</v>
      </c>
      <c r="H32" s="688">
        <v>9015</v>
      </c>
      <c r="K32" s="92" t="s">
        <v>42</v>
      </c>
      <c r="L32" s="688">
        <v>10674</v>
      </c>
      <c r="M32" s="688">
        <v>8415</v>
      </c>
      <c r="N32" s="688">
        <v>8629</v>
      </c>
      <c r="O32" s="688">
        <v>7431</v>
      </c>
      <c r="P32" s="688">
        <v>7145</v>
      </c>
      <c r="Q32" s="688">
        <v>6944</v>
      </c>
      <c r="R32" s="688">
        <v>108639</v>
      </c>
      <c r="S32" s="689"/>
    </row>
    <row r="33" spans="2:20" ht="20.100000000000001" customHeight="1" x14ac:dyDescent="0.25">
      <c r="B33" s="224" t="s">
        <v>43</v>
      </c>
      <c r="C33" s="690">
        <v>5729</v>
      </c>
      <c r="D33" s="690">
        <v>5972</v>
      </c>
      <c r="E33" s="690">
        <v>7243</v>
      </c>
      <c r="F33" s="690">
        <v>8516</v>
      </c>
      <c r="G33" s="690">
        <v>10478</v>
      </c>
      <c r="H33" s="690">
        <v>12272</v>
      </c>
      <c r="K33" s="224" t="s">
        <v>43</v>
      </c>
      <c r="L33" s="690">
        <v>12759</v>
      </c>
      <c r="M33" s="690">
        <v>12338</v>
      </c>
      <c r="N33" s="690">
        <v>9344</v>
      </c>
      <c r="O33" s="690">
        <v>7140</v>
      </c>
      <c r="P33" s="690">
        <v>4500</v>
      </c>
      <c r="Q33" s="690">
        <v>3307</v>
      </c>
      <c r="R33" s="690">
        <v>99598</v>
      </c>
      <c r="S33" s="687"/>
    </row>
    <row r="34" spans="2:20" ht="20.100000000000001" customHeight="1" x14ac:dyDescent="0.25">
      <c r="B34" s="92" t="s">
        <v>44</v>
      </c>
      <c r="C34" s="688">
        <v>1410</v>
      </c>
      <c r="D34" s="688">
        <v>1397</v>
      </c>
      <c r="E34" s="688">
        <v>1451</v>
      </c>
      <c r="F34" s="688">
        <v>1577</v>
      </c>
      <c r="G34" s="688">
        <v>1661</v>
      </c>
      <c r="H34" s="688">
        <v>1866</v>
      </c>
      <c r="K34" s="92" t="s">
        <v>44</v>
      </c>
      <c r="L34" s="688">
        <v>1876</v>
      </c>
      <c r="M34" s="688">
        <v>2063</v>
      </c>
      <c r="N34" s="688">
        <v>2034</v>
      </c>
      <c r="O34" s="688">
        <v>1778</v>
      </c>
      <c r="P34" s="688">
        <v>1633</v>
      </c>
      <c r="Q34" s="688">
        <v>1521</v>
      </c>
      <c r="R34" s="688">
        <v>20267</v>
      </c>
      <c r="S34" s="689"/>
    </row>
    <row r="35" spans="2:20" ht="20.100000000000001" customHeight="1" x14ac:dyDescent="0.25">
      <c r="B35" s="224" t="s">
        <v>45</v>
      </c>
      <c r="C35" s="690">
        <v>8035</v>
      </c>
      <c r="D35" s="690">
        <v>7661</v>
      </c>
      <c r="E35" s="690">
        <v>8043</v>
      </c>
      <c r="F35" s="690">
        <v>7993</v>
      </c>
      <c r="G35" s="690">
        <v>7647</v>
      </c>
      <c r="H35" s="690">
        <v>7672</v>
      </c>
      <c r="K35" s="224" t="s">
        <v>45</v>
      </c>
      <c r="L35" s="690">
        <v>8043</v>
      </c>
      <c r="M35" s="690">
        <v>8148</v>
      </c>
      <c r="N35" s="690">
        <v>8376</v>
      </c>
      <c r="O35" s="690">
        <v>7810</v>
      </c>
      <c r="P35" s="690">
        <v>8382</v>
      </c>
      <c r="Q35" s="690">
        <v>10216</v>
      </c>
      <c r="R35" s="690">
        <v>98027</v>
      </c>
      <c r="S35" s="687"/>
    </row>
    <row r="36" spans="2:20" ht="20.100000000000001" customHeight="1" x14ac:dyDescent="0.25">
      <c r="B36" s="92" t="s">
        <v>223</v>
      </c>
      <c r="C36" s="688">
        <v>55091</v>
      </c>
      <c r="D36" s="688">
        <v>52345</v>
      </c>
      <c r="E36" s="688">
        <v>56321</v>
      </c>
      <c r="F36" s="688">
        <v>51689</v>
      </c>
      <c r="G36" s="688">
        <v>55160</v>
      </c>
      <c r="H36" s="688">
        <v>53975</v>
      </c>
      <c r="K36" s="92" t="s">
        <v>223</v>
      </c>
      <c r="L36" s="688">
        <v>69504</v>
      </c>
      <c r="M36" s="688">
        <v>63425</v>
      </c>
      <c r="N36" s="688">
        <v>65213</v>
      </c>
      <c r="O36" s="688">
        <v>60722</v>
      </c>
      <c r="P36" s="688">
        <v>59829</v>
      </c>
      <c r="Q36" s="688">
        <v>52488</v>
      </c>
      <c r="R36" s="688">
        <v>695762</v>
      </c>
      <c r="S36" s="689"/>
    </row>
    <row r="37" spans="2:20" ht="20.100000000000001" customHeight="1" x14ac:dyDescent="0.25">
      <c r="B37" s="224" t="s">
        <v>46</v>
      </c>
      <c r="C37" s="690">
        <v>223</v>
      </c>
      <c r="D37" s="690">
        <v>252</v>
      </c>
      <c r="E37" s="690">
        <v>320</v>
      </c>
      <c r="F37" s="690">
        <v>334</v>
      </c>
      <c r="G37" s="690">
        <v>326</v>
      </c>
      <c r="H37" s="690">
        <v>320</v>
      </c>
      <c r="K37" s="224" t="s">
        <v>46</v>
      </c>
      <c r="L37" s="690">
        <v>324</v>
      </c>
      <c r="M37" s="690">
        <v>312</v>
      </c>
      <c r="N37" s="690">
        <v>312</v>
      </c>
      <c r="O37" s="690">
        <v>294</v>
      </c>
      <c r="P37" s="690">
        <v>309</v>
      </c>
      <c r="Q37" s="690">
        <v>290</v>
      </c>
      <c r="R37" s="690">
        <v>3616</v>
      </c>
      <c r="S37" s="687"/>
    </row>
    <row r="38" spans="2:20" ht="20.100000000000001" customHeight="1" thickBot="1" x14ac:dyDescent="0.3">
      <c r="B38" s="295" t="s">
        <v>47</v>
      </c>
      <c r="C38" s="691">
        <v>15333</v>
      </c>
      <c r="D38" s="691">
        <v>14952</v>
      </c>
      <c r="E38" s="691">
        <v>15402</v>
      </c>
      <c r="F38" s="691">
        <v>13778</v>
      </c>
      <c r="G38" s="691">
        <v>14133</v>
      </c>
      <c r="H38" s="691">
        <v>13340</v>
      </c>
      <c r="K38" s="295" t="s">
        <v>47</v>
      </c>
      <c r="L38" s="691">
        <v>13572</v>
      </c>
      <c r="M38" s="691">
        <v>14511</v>
      </c>
      <c r="N38" s="691">
        <v>13465</v>
      </c>
      <c r="O38" s="691">
        <v>14753</v>
      </c>
      <c r="P38" s="691">
        <v>13577</v>
      </c>
      <c r="Q38" s="691">
        <v>15277</v>
      </c>
      <c r="R38" s="691">
        <v>172093</v>
      </c>
      <c r="S38" s="689"/>
    </row>
    <row r="39" spans="2:20" ht="9.75" customHeight="1" x14ac:dyDescent="0.25">
      <c r="B39" s="692"/>
      <c r="C39" s="692"/>
      <c r="D39" s="692"/>
      <c r="F39" s="692"/>
      <c r="G39" s="692"/>
      <c r="H39" s="692"/>
      <c r="K39" s="692"/>
      <c r="L39" s="692"/>
      <c r="M39" s="692"/>
      <c r="N39" s="692"/>
      <c r="O39" s="692"/>
      <c r="P39" s="692"/>
      <c r="Q39" s="692"/>
      <c r="R39" s="693"/>
      <c r="S39" s="694"/>
    </row>
    <row r="40" spans="2:20" ht="6.75" customHeight="1" thickBot="1" x14ac:dyDescent="0.3">
      <c r="B40" s="213"/>
      <c r="C40" s="676"/>
      <c r="D40" s="676"/>
      <c r="E40" s="676"/>
      <c r="F40" s="676"/>
      <c r="G40" s="676"/>
      <c r="H40" s="676"/>
      <c r="K40" s="213"/>
      <c r="L40" s="676"/>
      <c r="M40" s="676"/>
      <c r="N40" s="676"/>
      <c r="O40" s="676"/>
      <c r="P40" s="676"/>
      <c r="Q40" s="676"/>
      <c r="R40" s="695"/>
      <c r="S40" s="696"/>
    </row>
    <row r="41" spans="2:20" ht="18" customHeight="1" x14ac:dyDescent="0.25">
      <c r="B41" s="697" t="s">
        <v>48</v>
      </c>
      <c r="C41" s="698">
        <v>198233</v>
      </c>
      <c r="D41" s="698">
        <v>182998</v>
      </c>
      <c r="E41" s="698">
        <v>200517</v>
      </c>
      <c r="F41" s="698">
        <v>203364</v>
      </c>
      <c r="G41" s="698">
        <v>208398</v>
      </c>
      <c r="H41" s="698">
        <v>203552</v>
      </c>
      <c r="K41" s="697" t="s">
        <v>48</v>
      </c>
      <c r="L41" s="698">
        <v>206137</v>
      </c>
      <c r="M41" s="698">
        <v>199035</v>
      </c>
      <c r="N41" s="698">
        <v>197078</v>
      </c>
      <c r="O41" s="698">
        <v>204274</v>
      </c>
      <c r="P41" s="698">
        <v>198311</v>
      </c>
      <c r="Q41" s="698">
        <v>210432</v>
      </c>
      <c r="R41" s="698">
        <v>2201897</v>
      </c>
      <c r="S41" s="687"/>
      <c r="T41" s="37"/>
    </row>
    <row r="42" spans="2:20" ht="18" customHeight="1" x14ac:dyDescent="0.25">
      <c r="B42" s="699" t="s">
        <v>49</v>
      </c>
      <c r="C42" s="688">
        <v>110124</v>
      </c>
      <c r="D42" s="688">
        <v>101773</v>
      </c>
      <c r="E42" s="688">
        <v>111522</v>
      </c>
      <c r="F42" s="688">
        <v>114506</v>
      </c>
      <c r="G42" s="688">
        <v>118898</v>
      </c>
      <c r="H42" s="688">
        <v>114142</v>
      </c>
      <c r="K42" s="699" t="s">
        <v>49</v>
      </c>
      <c r="L42" s="688">
        <v>116940</v>
      </c>
      <c r="M42" s="688">
        <v>110782</v>
      </c>
      <c r="N42" s="688">
        <v>107714</v>
      </c>
      <c r="O42" s="688">
        <v>114894</v>
      </c>
      <c r="P42" s="688">
        <v>108760</v>
      </c>
      <c r="Q42" s="688">
        <v>120896</v>
      </c>
      <c r="R42" s="688">
        <v>1230054</v>
      </c>
      <c r="S42" s="689"/>
      <c r="T42" s="37"/>
    </row>
    <row r="43" spans="2:20" ht="18" customHeight="1" x14ac:dyDescent="0.25">
      <c r="B43" s="700" t="s">
        <v>50</v>
      </c>
      <c r="C43" s="690">
        <v>88109</v>
      </c>
      <c r="D43" s="690">
        <v>81224</v>
      </c>
      <c r="E43" s="690">
        <v>88996</v>
      </c>
      <c r="F43" s="690">
        <v>88858</v>
      </c>
      <c r="G43" s="690">
        <v>89500</v>
      </c>
      <c r="H43" s="690">
        <v>89410</v>
      </c>
      <c r="K43" s="700" t="s">
        <v>50</v>
      </c>
      <c r="L43" s="690">
        <v>89197</v>
      </c>
      <c r="M43" s="690">
        <v>88254</v>
      </c>
      <c r="N43" s="690">
        <v>89364</v>
      </c>
      <c r="O43" s="690">
        <v>89381</v>
      </c>
      <c r="P43" s="690">
        <v>89551</v>
      </c>
      <c r="Q43" s="690">
        <v>89537</v>
      </c>
      <c r="R43" s="690">
        <v>971843</v>
      </c>
      <c r="S43" s="687"/>
      <c r="T43" s="37"/>
    </row>
    <row r="44" spans="2:20" ht="18" customHeight="1" x14ac:dyDescent="0.25">
      <c r="B44" s="701" t="s">
        <v>226</v>
      </c>
      <c r="C44" s="702">
        <v>2318</v>
      </c>
      <c r="D44" s="702">
        <v>2318</v>
      </c>
      <c r="E44" s="702">
        <v>2360</v>
      </c>
      <c r="F44" s="702">
        <v>2326</v>
      </c>
      <c r="G44" s="702">
        <v>2317</v>
      </c>
      <c r="H44" s="702">
        <v>2508</v>
      </c>
      <c r="K44" s="701" t="s">
        <v>226</v>
      </c>
      <c r="L44" s="688">
        <v>2593</v>
      </c>
      <c r="M44" s="688">
        <v>2497</v>
      </c>
      <c r="N44" s="688">
        <v>2666</v>
      </c>
      <c r="O44" s="688">
        <v>2726</v>
      </c>
      <c r="P44" s="688">
        <v>2500</v>
      </c>
      <c r="Q44" s="688">
        <v>2462</v>
      </c>
      <c r="R44" s="688">
        <v>27128</v>
      </c>
      <c r="S44" s="689"/>
      <c r="T44" s="37"/>
    </row>
    <row r="45" spans="2:20" ht="18" customHeight="1" thickBot="1" x14ac:dyDescent="0.3">
      <c r="B45" s="889" t="s">
        <v>227</v>
      </c>
      <c r="C45" s="703">
        <v>5517</v>
      </c>
      <c r="D45" s="703">
        <v>5684</v>
      </c>
      <c r="E45" s="703">
        <v>5780</v>
      </c>
      <c r="F45" s="703">
        <v>5999</v>
      </c>
      <c r="G45" s="703">
        <v>5857</v>
      </c>
      <c r="H45" s="703">
        <v>6140</v>
      </c>
      <c r="K45" s="889" t="s">
        <v>227</v>
      </c>
      <c r="L45" s="703">
        <v>8498</v>
      </c>
      <c r="M45" s="703">
        <v>8462</v>
      </c>
      <c r="N45" s="703">
        <v>9530</v>
      </c>
      <c r="O45" s="703">
        <v>7785</v>
      </c>
      <c r="P45" s="703">
        <v>6515</v>
      </c>
      <c r="Q45" s="703">
        <v>4901</v>
      </c>
      <c r="R45" s="703">
        <v>75766</v>
      </c>
      <c r="S45" s="687"/>
      <c r="T45" s="37"/>
    </row>
    <row r="46" spans="2:20" ht="6.75" customHeight="1" x14ac:dyDescent="0.25">
      <c r="C46" s="37"/>
      <c r="D46" s="37"/>
      <c r="E46" s="37"/>
      <c r="F46" s="37"/>
      <c r="G46" s="37"/>
      <c r="H46" s="37"/>
      <c r="K46" s="37"/>
      <c r="L46" s="37"/>
      <c r="M46" s="37"/>
      <c r="N46" s="37"/>
      <c r="O46" s="37"/>
      <c r="P46" s="37"/>
      <c r="Q46" s="37"/>
      <c r="R46" s="37"/>
      <c r="S46" s="704"/>
    </row>
    <row r="47" spans="2:20" ht="17.25" customHeight="1" x14ac:dyDescent="0.25">
      <c r="B47" s="663"/>
      <c r="C47" s="37"/>
      <c r="D47" s="37"/>
      <c r="E47" s="37"/>
      <c r="F47" s="37"/>
      <c r="G47" s="37"/>
      <c r="H47" s="680"/>
      <c r="K47" s="663" t="s">
        <v>364</v>
      </c>
      <c r="L47" s="663"/>
      <c r="M47" s="37"/>
      <c r="N47" s="37"/>
      <c r="O47" s="37"/>
      <c r="P47" s="37"/>
      <c r="Q47" s="37"/>
      <c r="R47" s="680" t="s">
        <v>337</v>
      </c>
      <c r="S47" s="158"/>
    </row>
    <row r="48" spans="2:20" ht="17.25" customHeight="1" x14ac:dyDescent="0.25">
      <c r="B48" s="663"/>
      <c r="K48" s="653" t="s">
        <v>566</v>
      </c>
      <c r="L48" s="663"/>
    </row>
    <row r="49" spans="2:12" ht="16.5" customHeight="1" x14ac:dyDescent="0.25">
      <c r="B49" s="653"/>
      <c r="K49" s="55" t="s">
        <v>438</v>
      </c>
      <c r="L49" s="653"/>
    </row>
    <row r="50" spans="2:12" x14ac:dyDescent="0.25">
      <c r="B50" s="55"/>
      <c r="L50" s="55"/>
    </row>
    <row r="87" spans="2:2" x14ac:dyDescent="0.25">
      <c r="B87" s="648"/>
    </row>
    <row r="88" spans="2:2" x14ac:dyDescent="0.25">
      <c r="B88" s="54"/>
    </row>
  </sheetData>
  <hyperlinks>
    <hyperlink ref="T2" location="contenido!A1" display="volver al índice"/>
  </hyperlinks>
  <pageMargins left="0.39370078740157483" right="0.39370078740157483" top="0.39370078740157483" bottom="0.39370078740157483" header="0" footer="0"/>
  <pageSetup scale="74" orientation="portrait" r:id="rId1"/>
  <headerFooter differentOddEven="1" alignWithMargins="0">
    <oddFooter>&amp;C&amp;11 6</oddFooter>
    <evenFooter>&amp;C7</evenFooter>
  </headerFooter>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view="pageBreakPreview" zoomScale="90" zoomScaleNormal="100" zoomScaleSheetLayoutView="90" workbookViewId="0">
      <selection activeCell="E20" sqref="E20"/>
    </sheetView>
  </sheetViews>
  <sheetFormatPr baseColWidth="10" defaultColWidth="11.44140625" defaultRowHeight="13.2" x14ac:dyDescent="0.25"/>
  <cols>
    <col min="1" max="1" width="3" style="7" customWidth="1"/>
    <col min="2" max="2" width="20.6640625" style="7" customWidth="1"/>
    <col min="3" max="14" width="9.6640625" style="7" customWidth="1"/>
    <col min="15" max="16" width="11.44140625" style="7"/>
    <col min="17" max="17" width="14.33203125" style="7" customWidth="1"/>
    <col min="18" max="16384" width="11.44140625" style="7"/>
  </cols>
  <sheetData>
    <row r="2" spans="1:15" ht="15.6" x14ac:dyDescent="0.3">
      <c r="A2" s="907" t="s">
        <v>474</v>
      </c>
      <c r="B2" s="907"/>
      <c r="C2" s="907"/>
      <c r="D2" s="907"/>
      <c r="E2" s="907"/>
      <c r="F2" s="907"/>
      <c r="G2" s="907"/>
      <c r="H2" s="907"/>
      <c r="I2" s="907"/>
      <c r="J2" s="907"/>
      <c r="K2" s="907"/>
      <c r="L2" s="907"/>
      <c r="M2" s="907"/>
      <c r="N2" s="907"/>
      <c r="O2" s="59" t="s">
        <v>191</v>
      </c>
    </row>
    <row r="3" spans="1:15" ht="15.75" customHeight="1" x14ac:dyDescent="0.25">
      <c r="A3" s="908" t="s">
        <v>338</v>
      </c>
      <c r="B3" s="908"/>
      <c r="C3" s="908"/>
      <c r="D3" s="908"/>
      <c r="E3" s="908"/>
      <c r="F3" s="908"/>
      <c r="G3" s="908"/>
      <c r="H3" s="908"/>
      <c r="I3" s="908"/>
      <c r="J3" s="908"/>
      <c r="K3" s="908"/>
      <c r="L3" s="908"/>
      <c r="M3" s="908"/>
      <c r="N3" s="908"/>
    </row>
    <row r="30" spans="2:2" ht="17.25" customHeight="1" x14ac:dyDescent="0.25">
      <c r="B30" s="653" t="s">
        <v>567</v>
      </c>
    </row>
    <row r="31" spans="2:2" x14ac:dyDescent="0.25">
      <c r="B31" s="55" t="s">
        <v>442</v>
      </c>
    </row>
    <row r="33" spans="2:16" ht="15.6" x14ac:dyDescent="0.3">
      <c r="B33" s="140" t="s">
        <v>550</v>
      </c>
      <c r="C33" s="20"/>
      <c r="D33" s="20"/>
      <c r="E33" s="20"/>
      <c r="F33" s="20"/>
      <c r="G33" s="20"/>
      <c r="H33" s="20"/>
      <c r="I33" s="20"/>
      <c r="J33" s="20"/>
      <c r="K33" s="20"/>
      <c r="L33" s="20"/>
      <c r="M33" s="20"/>
      <c r="N33" s="20"/>
      <c r="O33" s="59" t="s">
        <v>191</v>
      </c>
    </row>
    <row r="34" spans="2:16" x14ac:dyDescent="0.25">
      <c r="B34" s="29" t="s">
        <v>339</v>
      </c>
      <c r="C34" s="705"/>
      <c r="D34" s="706"/>
      <c r="E34" s="705"/>
      <c r="F34" s="705"/>
      <c r="G34" s="705"/>
      <c r="H34" s="705"/>
      <c r="I34" s="705"/>
      <c r="J34" s="705"/>
      <c r="K34" s="705"/>
      <c r="L34" s="705"/>
      <c r="M34" s="705"/>
      <c r="N34" s="705"/>
    </row>
    <row r="35" spans="2:16" ht="8.1" customHeight="1" x14ac:dyDescent="0.25">
      <c r="B35" s="20"/>
    </row>
    <row r="36" spans="2:16" ht="25.5" customHeight="1" x14ac:dyDescent="0.25">
      <c r="B36" s="684" t="s">
        <v>225</v>
      </c>
      <c r="C36" s="597">
        <v>2003</v>
      </c>
      <c r="D36" s="597">
        <v>2004</v>
      </c>
      <c r="E36" s="597">
        <v>2005</v>
      </c>
      <c r="F36" s="597">
        <v>2006</v>
      </c>
      <c r="G36" s="597">
        <v>2007</v>
      </c>
      <c r="H36" s="597">
        <v>2008</v>
      </c>
      <c r="I36" s="597">
        <v>2009</v>
      </c>
      <c r="J36" s="597">
        <v>2010</v>
      </c>
      <c r="K36" s="597">
        <v>2011</v>
      </c>
      <c r="L36" s="597">
        <v>2012</v>
      </c>
      <c r="M36" s="597">
        <v>2013</v>
      </c>
      <c r="N36" s="870">
        <v>2014</v>
      </c>
    </row>
    <row r="37" spans="2:16" ht="25.5" customHeight="1" thickBot="1" x14ac:dyDescent="0.3">
      <c r="B37" s="707" t="s">
        <v>118</v>
      </c>
      <c r="C37" s="708">
        <v>3.22</v>
      </c>
      <c r="D37" s="709">
        <v>3.5</v>
      </c>
      <c r="E37" s="709">
        <v>3.76</v>
      </c>
      <c r="F37" s="708">
        <v>3.79</v>
      </c>
      <c r="G37" s="708">
        <v>4.03</v>
      </c>
      <c r="H37" s="708">
        <v>4.32</v>
      </c>
      <c r="I37" s="708">
        <v>4.74</v>
      </c>
      <c r="J37" s="708">
        <v>4.76</v>
      </c>
      <c r="K37" s="708">
        <v>4.9400000000000004</v>
      </c>
      <c r="L37" s="708">
        <v>5.19</v>
      </c>
      <c r="M37" s="708">
        <v>5.53</v>
      </c>
      <c r="N37" s="709">
        <v>5.8402865333101861</v>
      </c>
    </row>
    <row r="38" spans="2:16" ht="15" customHeight="1" x14ac:dyDescent="0.3">
      <c r="B38" s="668" t="s">
        <v>19</v>
      </c>
      <c r="C38" s="652">
        <v>2.93</v>
      </c>
      <c r="D38" s="652">
        <v>3.11</v>
      </c>
      <c r="E38" s="652">
        <v>3.67</v>
      </c>
      <c r="F38" s="652">
        <v>3.75</v>
      </c>
      <c r="G38" s="652">
        <v>3.97</v>
      </c>
      <c r="H38" s="652">
        <v>4.22</v>
      </c>
      <c r="I38" s="652">
        <v>5.0599999999999996</v>
      </c>
      <c r="J38" s="710">
        <v>5.45</v>
      </c>
      <c r="K38" s="710">
        <v>5.47</v>
      </c>
      <c r="L38" s="710">
        <v>5.476</v>
      </c>
      <c r="M38" s="710">
        <v>5.625</v>
      </c>
      <c r="N38" s="710">
        <v>5.7481818181818181</v>
      </c>
      <c r="O38" s="711"/>
      <c r="P38" s="627"/>
    </row>
    <row r="39" spans="2:16" ht="15" customHeight="1" x14ac:dyDescent="0.3">
      <c r="B39" s="92" t="s">
        <v>20</v>
      </c>
      <c r="C39" s="642">
        <v>3.78</v>
      </c>
      <c r="D39" s="642">
        <v>4.28</v>
      </c>
      <c r="E39" s="642">
        <v>4.7300000000000004</v>
      </c>
      <c r="F39" s="712">
        <v>4.8</v>
      </c>
      <c r="G39" s="642">
        <v>4.7699999999999996</v>
      </c>
      <c r="H39" s="642">
        <v>4.72</v>
      </c>
      <c r="I39" s="642">
        <v>4.8600000000000003</v>
      </c>
      <c r="J39" s="712">
        <v>5.3</v>
      </c>
      <c r="K39" s="712">
        <v>4.91</v>
      </c>
      <c r="L39" s="712">
        <v>5.0940000000000003</v>
      </c>
      <c r="M39" s="712">
        <v>5.1349999999999998</v>
      </c>
      <c r="N39" s="712">
        <v>5.2127272727272729</v>
      </c>
      <c r="O39" s="711"/>
      <c r="P39" s="627"/>
    </row>
    <row r="40" spans="2:16" ht="15" customHeight="1" x14ac:dyDescent="0.3">
      <c r="B40" s="224" t="s">
        <v>21</v>
      </c>
      <c r="C40" s="639">
        <v>3.95</v>
      </c>
      <c r="D40" s="639">
        <v>4.17</v>
      </c>
      <c r="E40" s="639">
        <v>6.15</v>
      </c>
      <c r="F40" s="639">
        <v>6.26</v>
      </c>
      <c r="G40" s="639">
        <v>6.88</v>
      </c>
      <c r="H40" s="639">
        <v>7.34</v>
      </c>
      <c r="I40" s="639">
        <v>8.48</v>
      </c>
      <c r="J40" s="713">
        <v>8.0299999999999994</v>
      </c>
      <c r="K40" s="713">
        <v>6.93</v>
      </c>
      <c r="L40" s="713">
        <v>7.0810000000000004</v>
      </c>
      <c r="M40" s="713">
        <v>7.2080000000000002</v>
      </c>
      <c r="N40" s="713">
        <v>7.2080000000000002</v>
      </c>
      <c r="O40" s="711"/>
      <c r="P40" s="627"/>
    </row>
    <row r="41" spans="2:16" ht="15" customHeight="1" x14ac:dyDescent="0.3">
      <c r="B41" s="92" t="s">
        <v>22</v>
      </c>
      <c r="C41" s="642">
        <v>3.27</v>
      </c>
      <c r="D41" s="712">
        <v>4</v>
      </c>
      <c r="E41" s="712">
        <v>4.5</v>
      </c>
      <c r="F41" s="642">
        <v>4.75</v>
      </c>
      <c r="G41" s="642">
        <v>4.97</v>
      </c>
      <c r="H41" s="642">
        <v>5.38</v>
      </c>
      <c r="I41" s="642">
        <v>6.19</v>
      </c>
      <c r="J41" s="712">
        <v>6.41</v>
      </c>
      <c r="K41" s="712">
        <v>6.86</v>
      </c>
      <c r="L41" s="712">
        <v>6.8460000000000001</v>
      </c>
      <c r="M41" s="712">
        <v>5.0449999999999999</v>
      </c>
      <c r="N41" s="712">
        <v>5.2299999999999995</v>
      </c>
      <c r="O41" s="711"/>
      <c r="P41" s="627"/>
    </row>
    <row r="42" spans="2:16" ht="15" customHeight="1" x14ac:dyDescent="0.3">
      <c r="B42" s="224" t="s">
        <v>224</v>
      </c>
      <c r="C42" s="713">
        <v>3.4</v>
      </c>
      <c r="D42" s="639">
        <v>3.51</v>
      </c>
      <c r="E42" s="639">
        <v>3.67</v>
      </c>
      <c r="F42" s="639">
        <v>3.87</v>
      </c>
      <c r="G42" s="639">
        <v>4.0199999999999996</v>
      </c>
      <c r="H42" s="639">
        <v>4.45</v>
      </c>
      <c r="I42" s="713">
        <v>4.8</v>
      </c>
      <c r="J42" s="713">
        <v>4.84</v>
      </c>
      <c r="K42" s="713">
        <v>4.9400000000000004</v>
      </c>
      <c r="L42" s="713">
        <v>5.1980000000000004</v>
      </c>
      <c r="M42" s="713">
        <v>5.7270000000000003</v>
      </c>
      <c r="N42" s="713">
        <v>5.4268749999999981</v>
      </c>
      <c r="O42" s="711"/>
      <c r="P42" s="627"/>
    </row>
    <row r="43" spans="2:16" ht="15" customHeight="1" x14ac:dyDescent="0.3">
      <c r="B43" s="92" t="s">
        <v>23</v>
      </c>
      <c r="C43" s="642">
        <v>4.08</v>
      </c>
      <c r="D43" s="642">
        <v>4.8499999999999996</v>
      </c>
      <c r="E43" s="642">
        <v>5.35</v>
      </c>
      <c r="F43" s="642">
        <v>6.11</v>
      </c>
      <c r="G43" s="642">
        <v>6.4</v>
      </c>
      <c r="H43" s="642">
        <v>6.71</v>
      </c>
      <c r="I43" s="642">
        <v>7.07</v>
      </c>
      <c r="J43" s="712">
        <v>7.41</v>
      </c>
      <c r="K43" s="712">
        <v>8.4499999999999993</v>
      </c>
      <c r="L43" s="712">
        <v>6.7460000000000004</v>
      </c>
      <c r="M43" s="712">
        <v>7.1079999999999997</v>
      </c>
      <c r="N43" s="712">
        <v>7.4229999999999992</v>
      </c>
      <c r="O43" s="711"/>
      <c r="P43" s="627"/>
    </row>
    <row r="44" spans="2:16" ht="15" customHeight="1" x14ac:dyDescent="0.3">
      <c r="B44" s="224" t="s">
        <v>24</v>
      </c>
      <c r="C44" s="639">
        <v>2.81</v>
      </c>
      <c r="D44" s="639">
        <v>3.15</v>
      </c>
      <c r="E44" s="639">
        <v>3.15</v>
      </c>
      <c r="F44" s="639">
        <v>3.41</v>
      </c>
      <c r="G44" s="639">
        <v>3.53</v>
      </c>
      <c r="H44" s="639">
        <v>3.58</v>
      </c>
      <c r="I44" s="639">
        <v>3.74</v>
      </c>
      <c r="J44" s="713">
        <v>3.91</v>
      </c>
      <c r="K44" s="713">
        <v>4.25</v>
      </c>
      <c r="L44" s="713">
        <v>4.444</v>
      </c>
      <c r="M44" s="713">
        <v>4.798</v>
      </c>
      <c r="N44" s="713">
        <v>5.7601754385964918</v>
      </c>
      <c r="O44" s="711"/>
      <c r="P44" s="627"/>
    </row>
    <row r="45" spans="2:16" ht="15" customHeight="1" x14ac:dyDescent="0.3">
      <c r="B45" s="92" t="s">
        <v>25</v>
      </c>
      <c r="C45" s="642">
        <v>3.25</v>
      </c>
      <c r="D45" s="642">
        <v>3.61</v>
      </c>
      <c r="E45" s="642">
        <v>4.1100000000000003</v>
      </c>
      <c r="F45" s="642">
        <v>4.13</v>
      </c>
      <c r="G45" s="712">
        <v>4.3499999999999996</v>
      </c>
      <c r="H45" s="642">
        <v>4.59</v>
      </c>
      <c r="I45" s="642">
        <v>4.92</v>
      </c>
      <c r="J45" s="712">
        <v>4.6500000000000004</v>
      </c>
      <c r="K45" s="712">
        <v>4.8499999999999996</v>
      </c>
      <c r="L45" s="712">
        <v>5.3449999999999998</v>
      </c>
      <c r="M45" s="712">
        <v>5.8040000000000003</v>
      </c>
      <c r="N45" s="712">
        <v>5.8050000000000006</v>
      </c>
      <c r="O45" s="711"/>
      <c r="P45" s="627"/>
    </row>
    <row r="46" spans="2:16" ht="15" customHeight="1" x14ac:dyDescent="0.3">
      <c r="B46" s="224" t="s">
        <v>26</v>
      </c>
      <c r="C46" s="713">
        <v>5</v>
      </c>
      <c r="D46" s="639">
        <v>5.37</v>
      </c>
      <c r="E46" s="639">
        <v>6.05</v>
      </c>
      <c r="F46" s="713">
        <v>6.3</v>
      </c>
      <c r="G46" s="639">
        <v>7.19</v>
      </c>
      <c r="H46" s="639">
        <v>7.68</v>
      </c>
      <c r="I46" s="713">
        <v>8.9</v>
      </c>
      <c r="J46" s="713">
        <v>8.82</v>
      </c>
      <c r="K46" s="713">
        <v>8.92</v>
      </c>
      <c r="L46" s="713">
        <v>9.2309999999999999</v>
      </c>
      <c r="M46" s="713">
        <v>9.1069999999999993</v>
      </c>
      <c r="N46" s="713">
        <v>8.8571428571428577</v>
      </c>
      <c r="O46" s="711"/>
      <c r="P46" s="627"/>
    </row>
    <row r="47" spans="2:16" ht="15" customHeight="1" x14ac:dyDescent="0.3">
      <c r="B47" s="92" t="s">
        <v>27</v>
      </c>
      <c r="C47" s="642">
        <v>3.68</v>
      </c>
      <c r="D47" s="642">
        <v>3.71</v>
      </c>
      <c r="E47" s="712">
        <v>3.8</v>
      </c>
      <c r="F47" s="642">
        <v>3.92</v>
      </c>
      <c r="G47" s="642">
        <v>4.2300000000000004</v>
      </c>
      <c r="H47" s="642">
        <v>4.49</v>
      </c>
      <c r="I47" s="642">
        <v>5.66</v>
      </c>
      <c r="J47" s="712">
        <v>4.87</v>
      </c>
      <c r="K47" s="712">
        <v>5.03</v>
      </c>
      <c r="L47" s="712">
        <v>5.4859999999999998</v>
      </c>
      <c r="M47" s="712">
        <v>6.08</v>
      </c>
      <c r="N47" s="712">
        <v>7.4135135135135153</v>
      </c>
      <c r="O47" s="711"/>
      <c r="P47" s="627"/>
    </row>
    <row r="48" spans="2:16" ht="15" customHeight="1" x14ac:dyDescent="0.3">
      <c r="B48" s="714" t="s">
        <v>28</v>
      </c>
      <c r="C48" s="715">
        <v>2.88</v>
      </c>
      <c r="D48" s="715">
        <v>3.18</v>
      </c>
      <c r="E48" s="715">
        <v>4.03</v>
      </c>
      <c r="F48" s="715">
        <v>3.52</v>
      </c>
      <c r="G48" s="715">
        <v>3.71</v>
      </c>
      <c r="H48" s="715">
        <v>3.91</v>
      </c>
      <c r="I48" s="715">
        <v>3.91</v>
      </c>
      <c r="J48" s="716">
        <v>4.1900000000000004</v>
      </c>
      <c r="K48" s="716">
        <v>4.66</v>
      </c>
      <c r="L48" s="716">
        <v>5.085</v>
      </c>
      <c r="M48" s="716">
        <v>5.2610000000000001</v>
      </c>
      <c r="N48" s="716">
        <v>5.9787804878048787</v>
      </c>
      <c r="O48" s="711"/>
      <c r="P48" s="627"/>
    </row>
    <row r="49" spans="2:16" ht="15" customHeight="1" x14ac:dyDescent="0.3">
      <c r="B49" s="92" t="s">
        <v>29</v>
      </c>
      <c r="C49" s="642">
        <v>4.8600000000000003</v>
      </c>
      <c r="D49" s="642">
        <v>5.26</v>
      </c>
      <c r="E49" s="642">
        <v>5.83</v>
      </c>
      <c r="F49" s="642">
        <v>4.75</v>
      </c>
      <c r="G49" s="642">
        <v>4.6500000000000004</v>
      </c>
      <c r="H49" s="642">
        <v>4.72</v>
      </c>
      <c r="I49" s="642">
        <v>6.12</v>
      </c>
      <c r="J49" s="712">
        <v>6.62</v>
      </c>
      <c r="K49" s="712">
        <v>6.84</v>
      </c>
      <c r="L49" s="712">
        <v>6.8739999999999997</v>
      </c>
      <c r="M49" s="712">
        <v>7.024</v>
      </c>
      <c r="N49" s="712">
        <v>7.3111940298507481</v>
      </c>
      <c r="O49" s="711"/>
      <c r="P49" s="627"/>
    </row>
    <row r="50" spans="2:16" ht="15" customHeight="1" x14ac:dyDescent="0.3">
      <c r="B50" s="224" t="s">
        <v>30</v>
      </c>
      <c r="C50" s="639">
        <v>3.25</v>
      </c>
      <c r="D50" s="639">
        <v>3.31</v>
      </c>
      <c r="E50" s="639">
        <v>3.57</v>
      </c>
      <c r="F50" s="639">
        <v>3.63</v>
      </c>
      <c r="G50" s="639">
        <v>3.91</v>
      </c>
      <c r="H50" s="639">
        <v>4.3899999999999997</v>
      </c>
      <c r="I50" s="713">
        <v>4.5</v>
      </c>
      <c r="J50" s="713">
        <v>4.59</v>
      </c>
      <c r="K50" s="713">
        <v>4.67</v>
      </c>
      <c r="L50" s="713">
        <v>5.0759999999999996</v>
      </c>
      <c r="M50" s="713">
        <v>5.3789999999999996</v>
      </c>
      <c r="N50" s="713">
        <v>6.3589873417721527</v>
      </c>
      <c r="O50" s="711"/>
      <c r="P50" s="627"/>
    </row>
    <row r="51" spans="2:16" ht="15" customHeight="1" x14ac:dyDescent="0.3">
      <c r="B51" s="92" t="s">
        <v>31</v>
      </c>
      <c r="C51" s="642">
        <v>2.67</v>
      </c>
      <c r="D51" s="642">
        <v>3.21</v>
      </c>
      <c r="E51" s="642">
        <v>3.38</v>
      </c>
      <c r="F51" s="642">
        <v>3.49</v>
      </c>
      <c r="G51" s="712">
        <v>3.7</v>
      </c>
      <c r="H51" s="642">
        <v>4.1500000000000004</v>
      </c>
      <c r="I51" s="642">
        <v>4.25</v>
      </c>
      <c r="J51" s="712">
        <v>4.25</v>
      </c>
      <c r="K51" s="712">
        <v>4.62</v>
      </c>
      <c r="L51" s="712">
        <v>4.6559999999999997</v>
      </c>
      <c r="M51" s="712">
        <v>5.0540000000000003</v>
      </c>
      <c r="N51" s="712">
        <v>5.8297540983606559</v>
      </c>
      <c r="O51" s="711"/>
      <c r="P51" s="627"/>
    </row>
    <row r="52" spans="2:16" ht="15" customHeight="1" x14ac:dyDescent="0.3">
      <c r="B52" s="224" t="s">
        <v>32</v>
      </c>
      <c r="C52" s="713">
        <v>3.2</v>
      </c>
      <c r="D52" s="639">
        <v>3.48</v>
      </c>
      <c r="E52" s="639">
        <v>3.57</v>
      </c>
      <c r="F52" s="639">
        <v>3.68</v>
      </c>
      <c r="G52" s="639">
        <v>4.09</v>
      </c>
      <c r="H52" s="639">
        <v>4.38</v>
      </c>
      <c r="I52" s="639">
        <v>6.06</v>
      </c>
      <c r="J52" s="713">
        <v>5.9</v>
      </c>
      <c r="K52" s="713">
        <v>5.84</v>
      </c>
      <c r="L52" s="713">
        <v>5.5380000000000003</v>
      </c>
      <c r="M52" s="713">
        <v>5.6059999999999999</v>
      </c>
      <c r="N52" s="713">
        <v>6.4163114754098345</v>
      </c>
      <c r="O52" s="711"/>
      <c r="P52" s="627"/>
    </row>
    <row r="53" spans="2:16" ht="15" customHeight="1" x14ac:dyDescent="0.3">
      <c r="B53" s="92" t="s">
        <v>222</v>
      </c>
      <c r="C53" s="642">
        <v>3.36</v>
      </c>
      <c r="D53" s="642">
        <v>3.82</v>
      </c>
      <c r="E53" s="642">
        <v>3.97</v>
      </c>
      <c r="F53" s="642">
        <v>4.25</v>
      </c>
      <c r="G53" s="642">
        <v>4.45</v>
      </c>
      <c r="H53" s="642">
        <v>4.3600000000000003</v>
      </c>
      <c r="I53" s="642">
        <v>4.74</v>
      </c>
      <c r="J53" s="712">
        <v>5</v>
      </c>
      <c r="K53" s="712">
        <v>4.91</v>
      </c>
      <c r="L53" s="712">
        <v>5.3170000000000002</v>
      </c>
      <c r="M53" s="712">
        <v>5.2930000000000001</v>
      </c>
      <c r="N53" s="712">
        <v>6.0338053097345155</v>
      </c>
      <c r="O53" s="711"/>
      <c r="P53" s="627"/>
    </row>
    <row r="54" spans="2:16" ht="15" customHeight="1" x14ac:dyDescent="0.3">
      <c r="B54" s="224" t="s">
        <v>33</v>
      </c>
      <c r="C54" s="639">
        <v>4.55</v>
      </c>
      <c r="D54" s="639">
        <v>4.67</v>
      </c>
      <c r="E54" s="639">
        <v>4.6500000000000004</v>
      </c>
      <c r="F54" s="639">
        <v>4.6399999999999997</v>
      </c>
      <c r="G54" s="639">
        <v>5.04</v>
      </c>
      <c r="H54" s="639">
        <v>4.72</v>
      </c>
      <c r="I54" s="713">
        <v>5</v>
      </c>
      <c r="J54" s="713">
        <v>4.8600000000000003</v>
      </c>
      <c r="K54" s="713">
        <v>4.84</v>
      </c>
      <c r="L54" s="713">
        <v>5.0730000000000004</v>
      </c>
      <c r="M54" s="713">
        <v>7.6520000000000001</v>
      </c>
      <c r="N54" s="713">
        <v>5.8424242424242427</v>
      </c>
      <c r="O54" s="711"/>
      <c r="P54" s="627"/>
    </row>
    <row r="55" spans="2:16" ht="15" customHeight="1" x14ac:dyDescent="0.3">
      <c r="B55" s="92" t="s">
        <v>34</v>
      </c>
      <c r="C55" s="642">
        <v>3.35</v>
      </c>
      <c r="D55" s="642">
        <v>3.49</v>
      </c>
      <c r="E55" s="642">
        <v>3.49</v>
      </c>
      <c r="F55" s="642">
        <v>3.42</v>
      </c>
      <c r="G55" s="642">
        <v>3.44</v>
      </c>
      <c r="H55" s="642">
        <v>3.68</v>
      </c>
      <c r="I55" s="712">
        <v>4.2</v>
      </c>
      <c r="J55" s="712">
        <v>4.3</v>
      </c>
      <c r="K55" s="712">
        <v>5.0599999999999996</v>
      </c>
      <c r="L55" s="712">
        <v>5.6980000000000004</v>
      </c>
      <c r="M55" s="712">
        <v>6.57</v>
      </c>
      <c r="N55" s="712">
        <v>6.8278947368421044</v>
      </c>
      <c r="O55" s="711"/>
      <c r="P55" s="627"/>
    </row>
    <row r="56" spans="2:16" ht="15" customHeight="1" x14ac:dyDescent="0.3">
      <c r="B56" s="224" t="s">
        <v>35</v>
      </c>
      <c r="C56" s="639">
        <v>3.44</v>
      </c>
      <c r="D56" s="639">
        <v>3.55</v>
      </c>
      <c r="E56" s="639">
        <v>3.65</v>
      </c>
      <c r="F56" s="639">
        <v>3.56</v>
      </c>
      <c r="G56" s="639">
        <v>3.69</v>
      </c>
      <c r="H56" s="639">
        <v>3.92</v>
      </c>
      <c r="I56" s="639">
        <v>4.1399999999999997</v>
      </c>
      <c r="J56" s="713">
        <v>4.3600000000000003</v>
      </c>
      <c r="K56" s="713">
        <v>4.4000000000000004</v>
      </c>
      <c r="L56" s="713">
        <v>5.125</v>
      </c>
      <c r="M56" s="713">
        <v>5.5549999999999997</v>
      </c>
      <c r="N56" s="713">
        <v>5.4980645161290331</v>
      </c>
      <c r="O56" s="711"/>
      <c r="P56" s="627"/>
    </row>
    <row r="57" spans="2:16" ht="15" customHeight="1" x14ac:dyDescent="0.3">
      <c r="B57" s="92" t="s">
        <v>36</v>
      </c>
      <c r="C57" s="642">
        <v>4.66</v>
      </c>
      <c r="D57" s="642">
        <v>5.57</v>
      </c>
      <c r="E57" s="642">
        <v>5.83</v>
      </c>
      <c r="F57" s="642">
        <v>6.03</v>
      </c>
      <c r="G57" s="642">
        <v>6.27</v>
      </c>
      <c r="H57" s="642">
        <v>5.87</v>
      </c>
      <c r="I57" s="712">
        <v>5.7</v>
      </c>
      <c r="J57" s="712">
        <v>5.82</v>
      </c>
      <c r="K57" s="712">
        <v>5.87</v>
      </c>
      <c r="L57" s="712">
        <v>5.617</v>
      </c>
      <c r="M57" s="712">
        <v>5.7409999999999997</v>
      </c>
      <c r="N57" s="712">
        <v>6.1818587360594792</v>
      </c>
      <c r="O57" s="711"/>
      <c r="P57" s="627"/>
    </row>
    <row r="58" spans="2:16" ht="15" customHeight="1" x14ac:dyDescent="0.3">
      <c r="B58" s="224" t="s">
        <v>37</v>
      </c>
      <c r="C58" s="639">
        <v>3.22</v>
      </c>
      <c r="D58" s="639">
        <v>3.47</v>
      </c>
      <c r="E58" s="639">
        <v>3.57</v>
      </c>
      <c r="F58" s="639">
        <v>3.92</v>
      </c>
      <c r="G58" s="639">
        <v>4.5199999999999996</v>
      </c>
      <c r="H58" s="639">
        <v>4.78</v>
      </c>
      <c r="I58" s="639">
        <v>5.26</v>
      </c>
      <c r="J58" s="713">
        <v>5.36</v>
      </c>
      <c r="K58" s="713">
        <v>5.26</v>
      </c>
      <c r="L58" s="713">
        <v>5.4740000000000002</v>
      </c>
      <c r="M58" s="713">
        <v>5.6589999999999998</v>
      </c>
      <c r="N58" s="713">
        <v>6.3892638036809792</v>
      </c>
      <c r="O58" s="711"/>
      <c r="P58" s="627"/>
    </row>
    <row r="59" spans="2:16" ht="15" customHeight="1" x14ac:dyDescent="0.3">
      <c r="B59" s="92" t="s">
        <v>38</v>
      </c>
      <c r="C59" s="642">
        <v>3.47</v>
      </c>
      <c r="D59" s="642">
        <v>3.53</v>
      </c>
      <c r="E59" s="642">
        <v>3.69</v>
      </c>
      <c r="F59" s="642">
        <v>3.82</v>
      </c>
      <c r="G59" s="642">
        <v>3.98</v>
      </c>
      <c r="H59" s="642">
        <v>4.21</v>
      </c>
      <c r="I59" s="642">
        <v>4.42</v>
      </c>
      <c r="J59" s="712">
        <v>4.54</v>
      </c>
      <c r="K59" s="712">
        <v>4.83</v>
      </c>
      <c r="L59" s="712">
        <v>5.585</v>
      </c>
      <c r="M59" s="712">
        <v>6.335</v>
      </c>
      <c r="N59" s="712">
        <v>6.6418749999999998</v>
      </c>
      <c r="O59" s="711"/>
      <c r="P59" s="627"/>
    </row>
    <row r="60" spans="2:16" ht="15" customHeight="1" x14ac:dyDescent="0.3">
      <c r="B60" s="224" t="s">
        <v>39</v>
      </c>
      <c r="C60" s="639">
        <v>3.69</v>
      </c>
      <c r="D60" s="639">
        <v>3.69</v>
      </c>
      <c r="E60" s="639">
        <v>3.68</v>
      </c>
      <c r="F60" s="639">
        <v>3.19</v>
      </c>
      <c r="G60" s="639">
        <v>3.47</v>
      </c>
      <c r="H60" s="639">
        <v>3.68</v>
      </c>
      <c r="I60" s="713">
        <v>4.0999999999999996</v>
      </c>
      <c r="J60" s="713">
        <v>4.37</v>
      </c>
      <c r="K60" s="713">
        <v>4.88</v>
      </c>
      <c r="L60" s="713">
        <v>4.9240000000000004</v>
      </c>
      <c r="M60" s="713">
        <v>5.109</v>
      </c>
      <c r="N60" s="713">
        <v>6.3439999999999994</v>
      </c>
      <c r="O60" s="711"/>
      <c r="P60" s="627"/>
    </row>
    <row r="61" spans="2:16" ht="15" customHeight="1" x14ac:dyDescent="0.3">
      <c r="B61" s="92" t="s">
        <v>40</v>
      </c>
      <c r="C61" s="642">
        <v>3.09</v>
      </c>
      <c r="D61" s="642">
        <v>3.35</v>
      </c>
      <c r="E61" s="642">
        <v>3.63</v>
      </c>
      <c r="F61" s="642">
        <v>3.46</v>
      </c>
      <c r="G61" s="642">
        <v>4.07</v>
      </c>
      <c r="H61" s="642">
        <v>4.45</v>
      </c>
      <c r="I61" s="642">
        <v>4.68</v>
      </c>
      <c r="J61" s="712">
        <v>4.99</v>
      </c>
      <c r="K61" s="712">
        <v>5.01</v>
      </c>
      <c r="L61" s="712">
        <v>5.2050000000000001</v>
      </c>
      <c r="M61" s="712">
        <v>5.52</v>
      </c>
      <c r="N61" s="712">
        <v>5.7788135593220353</v>
      </c>
      <c r="O61" s="711"/>
      <c r="P61" s="627"/>
    </row>
    <row r="62" spans="2:16" ht="15" customHeight="1" x14ac:dyDescent="0.3">
      <c r="B62" s="224" t="s">
        <v>41</v>
      </c>
      <c r="C62" s="639">
        <v>3.26</v>
      </c>
      <c r="D62" s="639">
        <v>3.42</v>
      </c>
      <c r="E62" s="639">
        <v>3.42</v>
      </c>
      <c r="F62" s="639">
        <v>3.39</v>
      </c>
      <c r="G62" s="639">
        <v>3.68</v>
      </c>
      <c r="H62" s="639">
        <v>4.1500000000000004</v>
      </c>
      <c r="I62" s="639">
        <v>4.51</v>
      </c>
      <c r="J62" s="713">
        <v>4.78</v>
      </c>
      <c r="K62" s="713">
        <v>4.9000000000000004</v>
      </c>
      <c r="L62" s="713">
        <v>5.2910000000000004</v>
      </c>
      <c r="M62" s="713">
        <v>5.5030000000000001</v>
      </c>
      <c r="N62" s="713">
        <v>5.7231578947368416</v>
      </c>
      <c r="O62" s="711"/>
      <c r="P62" s="627"/>
    </row>
    <row r="63" spans="2:16" ht="15" customHeight="1" x14ac:dyDescent="0.3">
      <c r="B63" s="92" t="s">
        <v>42</v>
      </c>
      <c r="C63" s="642">
        <v>3.79</v>
      </c>
      <c r="D63" s="642">
        <v>3.95</v>
      </c>
      <c r="E63" s="642">
        <v>3.98</v>
      </c>
      <c r="F63" s="642">
        <v>4.13</v>
      </c>
      <c r="G63" s="642">
        <v>4.47</v>
      </c>
      <c r="H63" s="642">
        <v>4.8600000000000003</v>
      </c>
      <c r="I63" s="642">
        <v>5.08</v>
      </c>
      <c r="J63" s="712">
        <v>5.22</v>
      </c>
      <c r="K63" s="712">
        <v>5.5</v>
      </c>
      <c r="L63" s="712">
        <v>5.61</v>
      </c>
      <c r="M63" s="712">
        <v>5.782</v>
      </c>
      <c r="N63" s="712">
        <v>5.7861538461538435</v>
      </c>
      <c r="O63" s="711"/>
      <c r="P63" s="627"/>
    </row>
    <row r="64" spans="2:16" ht="15" customHeight="1" x14ac:dyDescent="0.3">
      <c r="B64" s="224" t="s">
        <v>43</v>
      </c>
      <c r="C64" s="639">
        <v>2.94</v>
      </c>
      <c r="D64" s="713">
        <v>3.4</v>
      </c>
      <c r="E64" s="639">
        <v>3.44</v>
      </c>
      <c r="F64" s="639">
        <v>3.35</v>
      </c>
      <c r="G64" s="639">
        <v>3.35</v>
      </c>
      <c r="H64" s="713">
        <v>3.4</v>
      </c>
      <c r="I64" s="639">
        <v>3.42</v>
      </c>
      <c r="J64" s="713">
        <v>3.55</v>
      </c>
      <c r="K64" s="713">
        <v>3.91</v>
      </c>
      <c r="L64" s="713">
        <v>4.2350000000000003</v>
      </c>
      <c r="M64" s="713">
        <v>5.16</v>
      </c>
      <c r="N64" s="713">
        <v>5.1366666666666667</v>
      </c>
      <c r="O64" s="711"/>
      <c r="P64" s="627"/>
    </row>
    <row r="65" spans="2:16" ht="15" customHeight="1" x14ac:dyDescent="0.3">
      <c r="B65" s="92" t="s">
        <v>44</v>
      </c>
      <c r="C65" s="642">
        <v>3.94</v>
      </c>
      <c r="D65" s="642">
        <v>4.1900000000000004</v>
      </c>
      <c r="E65" s="642">
        <v>4.5199999999999996</v>
      </c>
      <c r="F65" s="642">
        <v>3.83</v>
      </c>
      <c r="G65" s="642">
        <v>3.65</v>
      </c>
      <c r="H65" s="642">
        <v>3.92</v>
      </c>
      <c r="I65" s="642">
        <v>5.89</v>
      </c>
      <c r="J65" s="712">
        <v>5.71</v>
      </c>
      <c r="K65" s="712">
        <v>5.62</v>
      </c>
      <c r="L65" s="712">
        <v>6.4690000000000003</v>
      </c>
      <c r="M65" s="712">
        <v>6.8650000000000002</v>
      </c>
      <c r="N65" s="712">
        <v>7.0384848484848472</v>
      </c>
      <c r="O65" s="711"/>
      <c r="P65" s="627"/>
    </row>
    <row r="66" spans="2:16" ht="15" customHeight="1" x14ac:dyDescent="0.3">
      <c r="B66" s="224" t="s">
        <v>45</v>
      </c>
      <c r="C66" s="639">
        <v>3.23</v>
      </c>
      <c r="D66" s="639">
        <v>3.54</v>
      </c>
      <c r="E66" s="639">
        <v>3.75</v>
      </c>
      <c r="F66" s="639">
        <v>3.65</v>
      </c>
      <c r="G66" s="639">
        <v>4.1500000000000004</v>
      </c>
      <c r="H66" s="639">
        <v>4.43</v>
      </c>
      <c r="I66" s="639">
        <v>3.73</v>
      </c>
      <c r="J66" s="713">
        <v>3.67</v>
      </c>
      <c r="K66" s="713">
        <v>4.2</v>
      </c>
      <c r="L66" s="713">
        <v>5.0049999999999999</v>
      </c>
      <c r="M66" s="713">
        <v>5.3959999999999999</v>
      </c>
      <c r="N66" s="713">
        <v>5.2926666666666655</v>
      </c>
      <c r="O66" s="711"/>
      <c r="P66" s="627"/>
    </row>
    <row r="67" spans="2:16" ht="15" customHeight="1" x14ac:dyDescent="0.3">
      <c r="B67" s="92" t="s">
        <v>223</v>
      </c>
      <c r="C67" s="642">
        <v>3.24</v>
      </c>
      <c r="D67" s="642">
        <v>3.32</v>
      </c>
      <c r="E67" s="642">
        <v>3.51</v>
      </c>
      <c r="F67" s="642">
        <v>3.08</v>
      </c>
      <c r="G67" s="642">
        <v>3.46</v>
      </c>
      <c r="H67" s="642">
        <v>3.74</v>
      </c>
      <c r="I67" s="642">
        <v>4.34</v>
      </c>
      <c r="J67" s="712">
        <v>4.8499999999999996</v>
      </c>
      <c r="K67" s="712">
        <v>4.9800000000000004</v>
      </c>
      <c r="L67" s="712">
        <v>5.2130000000000001</v>
      </c>
      <c r="M67" s="712">
        <v>5.3129999999999997</v>
      </c>
      <c r="N67" s="712">
        <v>5.9145283018867882</v>
      </c>
      <c r="O67" s="711"/>
      <c r="P67" s="627"/>
    </row>
    <row r="68" spans="2:16" ht="15" customHeight="1" x14ac:dyDescent="0.3">
      <c r="B68" s="224" t="s">
        <v>46</v>
      </c>
      <c r="C68" s="639">
        <v>4.07</v>
      </c>
      <c r="D68" s="713">
        <v>4.4000000000000004</v>
      </c>
      <c r="E68" s="639">
        <v>4.6399999999999997</v>
      </c>
      <c r="F68" s="639">
        <v>4.1900000000000004</v>
      </c>
      <c r="G68" s="639">
        <v>4.79</v>
      </c>
      <c r="H68" s="639">
        <v>5.08</v>
      </c>
      <c r="I68" s="639">
        <v>7.65</v>
      </c>
      <c r="J68" s="713">
        <v>4.84</v>
      </c>
      <c r="K68" s="713">
        <v>5.36</v>
      </c>
      <c r="L68" s="713">
        <v>6</v>
      </c>
      <c r="M68" s="713">
        <v>5.673</v>
      </c>
      <c r="N68" s="713">
        <v>6.2969230769230782</v>
      </c>
      <c r="O68" s="711"/>
      <c r="P68" s="627"/>
    </row>
    <row r="69" spans="2:16" ht="15" customHeight="1" thickBot="1" x14ac:dyDescent="0.35">
      <c r="B69" s="295" t="s">
        <v>47</v>
      </c>
      <c r="C69" s="644">
        <v>3.48</v>
      </c>
      <c r="D69" s="644">
        <v>3.62</v>
      </c>
      <c r="E69" s="644">
        <v>3.75</v>
      </c>
      <c r="F69" s="717">
        <v>3.9</v>
      </c>
      <c r="G69" s="644">
        <v>3.86</v>
      </c>
      <c r="H69" s="644">
        <v>4.07</v>
      </c>
      <c r="I69" s="644">
        <v>4.46</v>
      </c>
      <c r="J69" s="717">
        <v>4.72</v>
      </c>
      <c r="K69" s="717">
        <v>4.75</v>
      </c>
      <c r="L69" s="717">
        <v>5.0830000000000002</v>
      </c>
      <c r="M69" s="717">
        <v>5.3070000000000004</v>
      </c>
      <c r="N69" s="717">
        <v>5.9436206896551678</v>
      </c>
      <c r="O69" s="711"/>
      <c r="P69" s="627"/>
    </row>
    <row r="70" spans="2:16" ht="3.75" customHeight="1" x14ac:dyDescent="0.25">
      <c r="B70" s="718"/>
      <c r="C70" s="719"/>
      <c r="D70" s="719"/>
      <c r="E70" s="26"/>
      <c r="F70" s="26"/>
      <c r="G70" s="26"/>
      <c r="H70" s="26"/>
      <c r="I70" s="26"/>
      <c r="J70" s="26"/>
      <c r="K70" s="26"/>
      <c r="L70" s="26"/>
      <c r="M70" s="26"/>
      <c r="N70" s="26"/>
    </row>
    <row r="71" spans="2:16" x14ac:dyDescent="0.25">
      <c r="B71" s="542" t="s">
        <v>440</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ageMargins left="0.39370078740157483" right="0.39370078740157483" top="0.39370078740157483" bottom="0.39370078740157483" header="0" footer="0.19685039370078741"/>
  <pageSetup scale="70"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J36"/>
  <sheetViews>
    <sheetView showGridLines="0" view="pageBreakPreview" zoomScaleNormal="100" zoomScaleSheetLayoutView="100" workbookViewId="0">
      <selection activeCell="E20" sqref="E20"/>
    </sheetView>
  </sheetViews>
  <sheetFormatPr baseColWidth="10" defaultColWidth="11.44140625" defaultRowHeight="13.2" x14ac:dyDescent="0.25"/>
  <cols>
    <col min="1" max="1" width="2.88671875" style="127" customWidth="1"/>
    <col min="2" max="2" width="52.109375" style="7" customWidth="1"/>
    <col min="3" max="6" width="10.6640625" style="7" customWidth="1"/>
    <col min="7" max="8" width="9.88671875" style="7" customWidth="1"/>
    <col min="9" max="9" width="5.109375" style="7" customWidth="1"/>
    <col min="10" max="16384" width="11.44140625" style="7"/>
  </cols>
  <sheetData>
    <row r="2" spans="1:10" ht="18" x14ac:dyDescent="0.3">
      <c r="B2" s="139" t="s">
        <v>476</v>
      </c>
      <c r="J2" s="59" t="s">
        <v>191</v>
      </c>
    </row>
    <row r="3" spans="1:10" ht="15.6" x14ac:dyDescent="0.3">
      <c r="B3" s="139" t="s">
        <v>119</v>
      </c>
    </row>
    <row r="4" spans="1:10" ht="15" x14ac:dyDescent="0.25">
      <c r="B4" s="636" t="s">
        <v>235</v>
      </c>
    </row>
    <row r="5" spans="1:10" ht="8.1" customHeight="1" x14ac:dyDescent="0.25">
      <c r="F5" s="161"/>
      <c r="G5" s="161"/>
      <c r="H5" s="161"/>
    </row>
    <row r="6" spans="1:10" s="20" customFormat="1" ht="31.5" customHeight="1" x14ac:dyDescent="0.25">
      <c r="A6" s="151"/>
      <c r="B6" s="605" t="s">
        <v>412</v>
      </c>
      <c r="C6" s="720">
        <v>2010</v>
      </c>
      <c r="D6" s="720">
        <v>2011</v>
      </c>
      <c r="E6" s="720">
        <v>2012</v>
      </c>
      <c r="F6" s="720">
        <v>2013</v>
      </c>
      <c r="G6" s="720">
        <v>2014</v>
      </c>
      <c r="H6" s="720">
        <v>2015</v>
      </c>
    </row>
    <row r="7" spans="1:10" ht="13.5" customHeight="1" thickBot="1" x14ac:dyDescent="0.3">
      <c r="A7" s="721"/>
      <c r="B7" s="722"/>
      <c r="C7" s="722"/>
      <c r="D7" s="722"/>
      <c r="E7" s="722"/>
      <c r="F7" s="722"/>
      <c r="G7" s="453"/>
      <c r="H7" s="225"/>
    </row>
    <row r="8" spans="1:10" ht="20.100000000000001" customHeight="1" x14ac:dyDescent="0.25">
      <c r="A8" s="723"/>
      <c r="B8" s="724" t="s">
        <v>377</v>
      </c>
      <c r="C8" s="723"/>
      <c r="D8" s="723"/>
      <c r="E8" s="723"/>
      <c r="F8" s="723"/>
      <c r="G8" s="725"/>
    </row>
    <row r="9" spans="1:10" ht="30" customHeight="1" x14ac:dyDescent="0.25">
      <c r="A9" s="726"/>
      <c r="B9" s="727" t="s">
        <v>216</v>
      </c>
      <c r="C9" s="728">
        <v>13.24</v>
      </c>
      <c r="D9" s="728">
        <v>13.8</v>
      </c>
      <c r="E9" s="728">
        <v>15.426066666666665</v>
      </c>
      <c r="F9" s="728">
        <v>15</v>
      </c>
      <c r="G9" s="728">
        <v>15.5794</v>
      </c>
      <c r="H9" s="728">
        <f>'[1]2015'!$N$5</f>
        <v>16.52</v>
      </c>
    </row>
    <row r="10" spans="1:10" ht="30" customHeight="1" x14ac:dyDescent="0.25">
      <c r="A10" s="729"/>
      <c r="B10" s="730" t="s">
        <v>378</v>
      </c>
      <c r="C10" s="731"/>
      <c r="D10" s="731"/>
      <c r="E10" s="731"/>
      <c r="F10" s="731"/>
      <c r="G10" s="731"/>
      <c r="H10" s="731"/>
    </row>
    <row r="11" spans="1:10" ht="30" customHeight="1" x14ac:dyDescent="0.25">
      <c r="A11" s="726"/>
      <c r="B11" s="727" t="s">
        <v>217</v>
      </c>
      <c r="C11" s="728">
        <v>46.81</v>
      </c>
      <c r="D11" s="728">
        <v>45</v>
      </c>
      <c r="E11" s="728">
        <v>46.01703333333333</v>
      </c>
      <c r="F11" s="728">
        <v>45.993725000000005</v>
      </c>
      <c r="G11" s="728">
        <v>49.456000000000003</v>
      </c>
      <c r="H11" s="728">
        <f>'[1]2015'!$N$8</f>
        <v>47.3</v>
      </c>
    </row>
    <row r="12" spans="1:10" ht="30" customHeight="1" x14ac:dyDescent="0.25">
      <c r="A12" s="729"/>
      <c r="B12" s="732" t="s">
        <v>218</v>
      </c>
      <c r="C12" s="733">
        <v>157.38999999999999</v>
      </c>
      <c r="D12" s="733">
        <v>157.01</v>
      </c>
      <c r="E12" s="733">
        <v>165.26129166666666</v>
      </c>
      <c r="F12" s="733">
        <v>164.73271666666668</v>
      </c>
      <c r="G12" s="733">
        <v>179.964</v>
      </c>
      <c r="H12" s="733">
        <f>'[1]2015'!$N$9</f>
        <v>177.75</v>
      </c>
    </row>
    <row r="13" spans="1:10" ht="30" customHeight="1" x14ac:dyDescent="0.25">
      <c r="A13" s="729"/>
      <c r="B13" s="727" t="s">
        <v>257</v>
      </c>
      <c r="C13" s="728">
        <v>91.98</v>
      </c>
      <c r="D13" s="728">
        <v>96.3</v>
      </c>
      <c r="E13" s="728">
        <v>99.75700833333336</v>
      </c>
      <c r="F13" s="728">
        <v>99.75700833333336</v>
      </c>
      <c r="G13" s="728">
        <v>108.1974</v>
      </c>
      <c r="H13" s="728">
        <f>'[1]2015'!$N$2</f>
        <v>103.06</v>
      </c>
    </row>
    <row r="14" spans="1:10" ht="30" customHeight="1" x14ac:dyDescent="0.25">
      <c r="A14" s="726"/>
      <c r="B14" s="120" t="s">
        <v>258</v>
      </c>
      <c r="C14" s="734">
        <v>84.56</v>
      </c>
      <c r="D14" s="734">
        <v>87.43</v>
      </c>
      <c r="E14" s="734">
        <v>91.084800000000016</v>
      </c>
      <c r="F14" s="734">
        <v>91.084800000000016</v>
      </c>
      <c r="G14" s="734">
        <v>97.717399999999998</v>
      </c>
      <c r="H14" s="734">
        <f>'[1]2015'!$N$3</f>
        <v>94.36</v>
      </c>
    </row>
    <row r="15" spans="1:10" ht="30" customHeight="1" x14ac:dyDescent="0.25">
      <c r="A15" s="729"/>
      <c r="B15" s="735" t="s">
        <v>239</v>
      </c>
      <c r="C15" s="736" t="s">
        <v>340</v>
      </c>
      <c r="D15" s="736" t="s">
        <v>340</v>
      </c>
      <c r="E15" s="736" t="s">
        <v>340</v>
      </c>
      <c r="F15" s="736" t="s">
        <v>340</v>
      </c>
      <c r="G15" s="736" t="s">
        <v>340</v>
      </c>
      <c r="H15" s="736" t="s">
        <v>340</v>
      </c>
    </row>
    <row r="16" spans="1:10" ht="30" customHeight="1" x14ac:dyDescent="0.25">
      <c r="A16" s="726"/>
      <c r="B16" s="120" t="s">
        <v>219</v>
      </c>
      <c r="C16" s="734" t="s">
        <v>340</v>
      </c>
      <c r="D16" s="734" t="s">
        <v>340</v>
      </c>
      <c r="E16" s="734" t="s">
        <v>340</v>
      </c>
      <c r="F16" s="734" t="s">
        <v>340</v>
      </c>
      <c r="G16" s="734" t="s">
        <v>340</v>
      </c>
      <c r="H16" s="734" t="s">
        <v>340</v>
      </c>
    </row>
    <row r="17" spans="1:8" ht="30" customHeight="1" x14ac:dyDescent="0.25">
      <c r="A17" s="729"/>
      <c r="B17" s="737" t="s">
        <v>379</v>
      </c>
      <c r="C17" s="728"/>
      <c r="D17" s="728"/>
      <c r="E17" s="728"/>
      <c r="F17" s="728"/>
      <c r="G17" s="728"/>
      <c r="H17" s="728"/>
    </row>
    <row r="18" spans="1:8" ht="30" customHeight="1" x14ac:dyDescent="0.25">
      <c r="A18" s="729"/>
      <c r="B18" s="732" t="s">
        <v>220</v>
      </c>
      <c r="C18" s="738" t="s">
        <v>340</v>
      </c>
      <c r="D18" s="738" t="s">
        <v>340</v>
      </c>
      <c r="E18" s="738" t="s">
        <v>340</v>
      </c>
      <c r="F18" s="738" t="s">
        <v>340</v>
      </c>
      <c r="G18" s="738" t="s">
        <v>340</v>
      </c>
      <c r="H18" s="738" t="s">
        <v>340</v>
      </c>
    </row>
    <row r="19" spans="1:8" ht="30" customHeight="1" x14ac:dyDescent="0.25">
      <c r="A19" s="729"/>
      <c r="B19" s="727" t="s">
        <v>240</v>
      </c>
      <c r="C19" s="728">
        <v>10.100200000000001</v>
      </c>
      <c r="D19" s="728">
        <v>10.72</v>
      </c>
      <c r="E19" s="728">
        <v>11.842958333333334</v>
      </c>
      <c r="F19" s="728">
        <v>11.522300000000001</v>
      </c>
      <c r="G19" s="728">
        <v>10.347300000000001</v>
      </c>
      <c r="H19" s="728">
        <f>'[1]2015'!$J$20</f>
        <v>11.308299999999999</v>
      </c>
    </row>
    <row r="20" spans="1:8" ht="30" customHeight="1" x14ac:dyDescent="0.25">
      <c r="A20" s="729"/>
      <c r="B20" s="120" t="s">
        <v>241</v>
      </c>
      <c r="C20" s="733">
        <v>11.281675</v>
      </c>
      <c r="D20" s="733">
        <v>12.27</v>
      </c>
      <c r="E20" s="733">
        <v>13.222733333333332</v>
      </c>
      <c r="F20" s="733">
        <v>13.345916666666668</v>
      </c>
      <c r="G20" s="733">
        <v>15.027100000000001</v>
      </c>
      <c r="H20" s="733">
        <f>'[1]2015'!$G$22</f>
        <v>13.9785</v>
      </c>
    </row>
    <row r="21" spans="1:8" ht="30" customHeight="1" x14ac:dyDescent="0.25">
      <c r="A21" s="729"/>
      <c r="B21" s="737" t="s">
        <v>380</v>
      </c>
      <c r="C21" s="728"/>
      <c r="D21" s="728"/>
      <c r="E21" s="728"/>
      <c r="F21" s="728"/>
      <c r="G21" s="728"/>
      <c r="H21" s="728"/>
    </row>
    <row r="22" spans="1:8" ht="30" customHeight="1" x14ac:dyDescent="0.25">
      <c r="A22" s="729"/>
      <c r="B22" s="732" t="s">
        <v>242</v>
      </c>
      <c r="C22" s="733">
        <v>11.71</v>
      </c>
      <c r="D22" s="733" t="s">
        <v>340</v>
      </c>
      <c r="E22" s="733" t="s">
        <v>340</v>
      </c>
      <c r="F22" s="733">
        <v>13.336491666666667</v>
      </c>
      <c r="G22" s="733">
        <v>14.122</v>
      </c>
      <c r="H22" s="733">
        <f>'[1]2015'!$N$24</f>
        <v>15.02</v>
      </c>
    </row>
    <row r="23" spans="1:8" ht="30" customHeight="1" x14ac:dyDescent="0.25">
      <c r="A23" s="726"/>
      <c r="B23" s="727" t="s">
        <v>237</v>
      </c>
      <c r="C23" s="728" t="s">
        <v>340</v>
      </c>
      <c r="D23" s="728" t="s">
        <v>340</v>
      </c>
      <c r="E23" s="728" t="s">
        <v>340</v>
      </c>
      <c r="F23" s="728" t="s">
        <v>340</v>
      </c>
      <c r="G23" s="728" t="s">
        <v>340</v>
      </c>
      <c r="H23" s="728" t="s">
        <v>340</v>
      </c>
    </row>
    <row r="24" spans="1:8" ht="30" customHeight="1" x14ac:dyDescent="0.25">
      <c r="A24" s="726"/>
      <c r="B24" s="120" t="s">
        <v>238</v>
      </c>
      <c r="C24" s="734">
        <v>11.7</v>
      </c>
      <c r="D24" s="734">
        <v>12.08</v>
      </c>
      <c r="E24" s="734">
        <v>12.548250000000001</v>
      </c>
      <c r="F24" s="734">
        <v>13.32</v>
      </c>
      <c r="G24" s="734">
        <v>13.383100000000001</v>
      </c>
      <c r="H24" s="734">
        <f>'[1]2015'!$J$33</f>
        <v>12.364000000000001</v>
      </c>
    </row>
    <row r="25" spans="1:8" ht="30" customHeight="1" x14ac:dyDescent="0.25">
      <c r="A25" s="729"/>
      <c r="B25" s="737" t="s">
        <v>381</v>
      </c>
      <c r="C25" s="728"/>
      <c r="D25" s="728"/>
      <c r="E25" s="728"/>
      <c r="F25" s="728"/>
      <c r="G25" s="728"/>
      <c r="H25" s="728"/>
    </row>
    <row r="26" spans="1:8" ht="30" customHeight="1" x14ac:dyDescent="0.25">
      <c r="A26" s="729"/>
      <c r="B26" s="120" t="s">
        <v>244</v>
      </c>
      <c r="C26" s="733">
        <v>12.45</v>
      </c>
      <c r="D26" s="733">
        <v>12.89</v>
      </c>
      <c r="E26" s="733">
        <v>13.334033333333332</v>
      </c>
      <c r="F26" s="733">
        <v>14.118625</v>
      </c>
      <c r="G26" s="733">
        <v>15.033899999999999</v>
      </c>
      <c r="H26" s="733">
        <f>'[1]2015'!$N$29</f>
        <v>15.96</v>
      </c>
    </row>
    <row r="27" spans="1:8" ht="30" customHeight="1" x14ac:dyDescent="0.25">
      <c r="A27" s="729"/>
      <c r="B27" s="727" t="s">
        <v>264</v>
      </c>
      <c r="C27" s="728" t="s">
        <v>340</v>
      </c>
      <c r="D27" s="728" t="s">
        <v>340</v>
      </c>
      <c r="E27" s="728" t="s">
        <v>340</v>
      </c>
      <c r="F27" s="728" t="s">
        <v>340</v>
      </c>
      <c r="G27" s="728" t="s">
        <v>340</v>
      </c>
      <c r="H27" s="728" t="s">
        <v>340</v>
      </c>
    </row>
    <row r="28" spans="1:8" ht="30" customHeight="1" x14ac:dyDescent="0.25">
      <c r="A28" s="726"/>
      <c r="B28" s="120" t="s">
        <v>236</v>
      </c>
      <c r="C28" s="734">
        <v>10.43</v>
      </c>
      <c r="D28" s="734">
        <v>10.71</v>
      </c>
      <c r="E28" s="734">
        <v>11.000445454545455</v>
      </c>
      <c r="F28" s="734">
        <v>11.86</v>
      </c>
      <c r="G28" s="734">
        <v>12.8635</v>
      </c>
      <c r="H28" s="734">
        <f>'[1]2015'!$N$42</f>
        <v>12.61</v>
      </c>
    </row>
    <row r="29" spans="1:8" ht="30" customHeight="1" x14ac:dyDescent="0.25">
      <c r="A29" s="726"/>
      <c r="B29" s="727" t="s">
        <v>250</v>
      </c>
      <c r="C29" s="728">
        <v>11.5</v>
      </c>
      <c r="D29" s="728">
        <v>11.61</v>
      </c>
      <c r="E29" s="728">
        <v>12.541466666666667</v>
      </c>
      <c r="F29" s="728">
        <v>13.61</v>
      </c>
      <c r="G29" s="728">
        <v>14.4887</v>
      </c>
      <c r="H29" s="728">
        <f>'[1]2015'!$N$38</f>
        <v>15</v>
      </c>
    </row>
    <row r="30" spans="1:8" ht="30" customHeight="1" thickBot="1" x14ac:dyDescent="0.3">
      <c r="A30" s="729"/>
      <c r="B30" s="739" t="s">
        <v>252</v>
      </c>
      <c r="C30" s="740">
        <v>12.17</v>
      </c>
      <c r="D30" s="740">
        <v>12.75</v>
      </c>
      <c r="E30" s="740">
        <v>13.149241666666668</v>
      </c>
      <c r="F30" s="740">
        <v>13.81</v>
      </c>
      <c r="G30" s="740">
        <v>14.3424</v>
      </c>
      <c r="H30" s="740">
        <f>'[1]2015'!$N$41</f>
        <v>14.31</v>
      </c>
    </row>
    <row r="31" spans="1:8" ht="3.75" customHeight="1" x14ac:dyDescent="0.25"/>
    <row r="32" spans="1:8" ht="15" customHeight="1" x14ac:dyDescent="0.25">
      <c r="B32" s="438" t="s">
        <v>561</v>
      </c>
    </row>
    <row r="33" spans="2:2" ht="15" customHeight="1" x14ac:dyDescent="0.25">
      <c r="B33" s="54" t="s">
        <v>354</v>
      </c>
    </row>
    <row r="34" spans="2:2" ht="15" customHeight="1" x14ac:dyDescent="0.25">
      <c r="B34" s="46" t="s">
        <v>356</v>
      </c>
    </row>
    <row r="35" spans="2:2" ht="15" customHeight="1" x14ac:dyDescent="0.25"/>
    <row r="36" spans="2:2" ht="12.75" customHeight="1" x14ac:dyDescent="0.25"/>
  </sheetData>
  <hyperlinks>
    <hyperlink ref="J2" location="contenido!A1" display="volver al índice"/>
  </hyperlinks>
  <pageMargins left="0.39370078740157483" right="0.39370078740157483" top="0.39370078740157483" bottom="0.39370078740157483" header="0" footer="0.19685039370078741"/>
  <pageSetup scale="67" orientation="portrait" r:id="rId1"/>
  <headerFooter differentOddEven="1" alignWithMargins="0">
    <oddFooter>&amp;C&amp;11 8</oddFooter>
    <evenFooter>&amp;C&amp;11 9</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2015-01-29T17:59:08Z</cp:lastPrinted>
  <dcterms:created xsi:type="dcterms:W3CDTF">2010-09-30T18:13:21Z</dcterms:created>
  <dcterms:modified xsi:type="dcterms:W3CDTF">2018-08-29T14:37:44Z</dcterms:modified>
</cp:coreProperties>
</file>